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pection Tracker" sheetId="1" state="visible" r:id="rId1"/>
    <sheet name="Dashboard" sheetId="2" state="visible" r:id="rId2"/>
    <sheet name="Lookup" sheetId="3" state="visible" r:id="rId3"/>
  </sheets>
  <definedNames>
    <definedName name="_xlnm._FilterDatabase" localSheetId="0" hidden="1">'Inspection Tracker'!$A$4:$P$204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"/>
    <numFmt numFmtId="166" formatCode="0.0%"/>
  </numFmts>
  <fonts count="1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1F2937"/>
      <sz val="11"/>
    </font>
    <font>
      <name val="Calibri"/>
      <color rgb="006B7280"/>
      <sz val="10"/>
    </font>
    <font>
      <name val="Calibri"/>
      <b val="1"/>
      <color rgb="00FFFFFF"/>
      <sz val="16"/>
    </font>
    <font>
      <name val="Calibri"/>
      <sz val="10"/>
    </font>
    <font>
      <name val="Calibri"/>
      <b val="1"/>
      <sz val="10"/>
    </font>
    <font>
      <name val="Calibri"/>
      <b val="1"/>
      <color rgb="00FFFFFF"/>
      <sz val="12"/>
    </font>
    <font>
      <name val="Calibri"/>
      <b val="1"/>
      <color rgb="001F2937"/>
      <sz val="12"/>
    </font>
    <font>
      <name val="Calibri"/>
      <b val="1"/>
      <color rgb="00065F46"/>
      <sz val="12"/>
    </font>
    <font>
      <name val="Calibri"/>
      <b val="1"/>
      <color rgb="00FFFFFF"/>
      <sz val="10"/>
    </font>
    <font>
      <name val="Calibri"/>
      <i val="1"/>
      <color rgb="006B7280"/>
      <sz val="9"/>
    </font>
    <font>
      <name val="Calibri"/>
      <b val="1"/>
      <color rgb="000A6EF4"/>
      <sz val="11"/>
    </font>
    <font>
      <name val="Calibri"/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2D8CFF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4" fillId="3" borderId="0" applyAlignment="1" pivotButton="0" quotePrefix="0" xfId="0">
      <alignment horizontal="left" vertical="center"/>
    </xf>
    <xf numFmtId="0" fontId="3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/>
    </xf>
    <xf numFmtId="165" fontId="5" fillId="0" borderId="1" applyAlignment="1" pivotButton="0" quotePrefix="0" xfId="0">
      <alignment vertical="center"/>
    </xf>
    <xf numFmtId="0" fontId="5" fillId="0" borderId="1" pivotButton="0" quotePrefix="0" xfId="0"/>
    <xf numFmtId="0" fontId="6" fillId="0" borderId="1" pivotButton="0" quotePrefix="0" xfId="0"/>
    <xf numFmtId="165" fontId="5" fillId="0" borderId="1" pivotButton="0" quotePrefix="0" xfId="0"/>
    <xf numFmtId="0" fontId="4" fillId="3" borderId="0" applyAlignment="1" pivotButton="0" quotePrefix="0" xfId="0">
      <alignment vertical="center"/>
    </xf>
    <xf numFmtId="0" fontId="3" fillId="0" borderId="0" applyAlignment="1" pivotButton="0" quotePrefix="0" xfId="0">
      <alignment wrapText="1"/>
    </xf>
    <xf numFmtId="0" fontId="7" fillId="2" borderId="0" pivotButton="0" quotePrefix="0" xfId="0"/>
    <xf numFmtId="0" fontId="5" fillId="0" borderId="0" pivotButton="0" quotePrefix="0" xfId="0"/>
    <xf numFmtId="0" fontId="8" fillId="0" borderId="0" pivotButton="0" quotePrefix="0" xfId="0"/>
    <xf numFmtId="166" fontId="9" fillId="0" borderId="0" pivotButton="0" quotePrefix="0" xfId="0"/>
    <xf numFmtId="0" fontId="10" fillId="2" borderId="0" pivotButton="0" quotePrefix="0" xfId="0"/>
    <xf numFmtId="0" fontId="11" fillId="0" borderId="0" pivotButton="0" quotePrefix="0" xfId="0"/>
    <xf numFmtId="0" fontId="12" fillId="0" borderId="0" applyAlignment="1" pivotButton="0" quotePrefix="0" xfId="0">
      <alignment wrapText="1"/>
    </xf>
    <xf numFmtId="0" fontId="13" fillId="0" borderId="0" applyAlignment="1" pivotButton="0" quotePrefix="0" xfId="0">
      <alignment wrapText="1"/>
    </xf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</cellXfs>
  <cellStyles count="1">
    <cellStyle name="Normal" xfId="0" builtinId="0" hidden="0"/>
  </cellStyles>
  <dxfs count="5">
    <dxf>
      <font>
        <name val="Calibri"/>
        <b val="1"/>
        <color rgb="00065F46"/>
        <sz val="11"/>
      </font>
      <fill>
        <patternFill patternType="solid">
          <fgColor rgb="00D1FAE5"/>
        </patternFill>
      </fill>
    </dxf>
    <dxf>
      <font>
        <name val="Calibri"/>
        <b val="1"/>
        <color rgb="0092400E"/>
        <sz val="11"/>
      </font>
      <fill>
        <patternFill patternType="solid">
          <fgColor rgb="00FEF3C7"/>
        </patternFill>
      </fill>
    </dxf>
    <dxf>
      <font>
        <name val="Calibri"/>
        <b val="1"/>
        <color rgb="00991B1B"/>
        <sz val="11"/>
      </font>
      <fill>
        <patternFill patternType="solid">
          <fgColor rgb="00FEE2E2"/>
        </patternFill>
      </fill>
    </dxf>
    <dxf>
      <font>
        <name val="Calibri"/>
        <b val="1"/>
        <color rgb="001E40AF"/>
        <sz val="11"/>
      </font>
      <fill>
        <patternFill patternType="solid">
          <fgColor rgb="00DBEAFE"/>
        </patternFill>
      </fill>
    </dxf>
    <dxf>
      <font>
        <name val="Calibri"/>
        <b val="1"/>
        <color rgb="00374151"/>
        <sz val="11"/>
      </font>
      <fill>
        <patternFill patternType="solid">
          <f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emindax.com/excel-templates?utm_source=website&amp;utm_medium=free_download&amp;utm_campaign=excel_free_templates&amp;utm_content=elevator_boiler_inspection_tracker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emindax.com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8" customWidth="1" min="3" max="3"/>
    <col width="15" customWidth="1" min="4" max="4"/>
    <col width="32" customWidth="1" min="5" max="5"/>
    <col width="26" customWidth="1" min="6" max="6"/>
    <col width="28" customWidth="1" min="7" max="7"/>
    <col width="22" customWidth="1" min="8" max="8"/>
    <col width="16" customWidth="1" min="9" max="9"/>
    <col width="16" customWidth="1" min="10" max="10"/>
    <col width="22" customWidth="1" min="11" max="11"/>
    <col width="15" customWidth="1" min="12" max="12"/>
    <col width="14" customWidth="1" min="13" max="13"/>
    <col width="14" customWidth="1" min="14" max="14"/>
    <col width="12" customWidth="1" min="15" max="15"/>
    <col width="13" customWidth="1" min="16" max="16"/>
  </cols>
  <sheetData>
    <row r="1" ht="28" customHeight="1">
      <c r="A1" s="1" t="inlineStr">
        <is>
          <t>Elevator, Boiler &amp; Pressure-Vessel Inspection Tracker</t>
        </is>
      </c>
    </row>
    <row r="2" ht="36" customHeight="1">
      <c r="A2" s="2" t="inlineStr">
        <is>
          <t>Track elevator, boiler, and pressure-vessel inspection due dates and certificate expiries — asset type, jurisdiction, vendor, result, days-to-due, and Overdue / Due Soon / OK / Complete / Missing Date status. Combined facilities compliance calendar. Free template from Remindax — https://www.remindax.com/</t>
        </is>
      </c>
    </row>
    <row r="3" ht="8" customHeight="1"/>
    <row r="4" ht="34" customHeight="1">
      <c r="A4" s="3" t="inlineStr">
        <is>
          <t>Sample Flag</t>
        </is>
      </c>
      <c r="B4" s="3" t="inlineStr">
        <is>
          <t>Building / Site</t>
        </is>
      </c>
      <c r="C4" s="3" t="inlineStr">
        <is>
          <t>Asset ID / Unit</t>
        </is>
      </c>
      <c r="D4" s="3" t="inlineStr">
        <is>
          <t>Asset Type</t>
        </is>
      </c>
      <c r="E4" s="3" t="inlineStr">
        <is>
          <t>Asset Description</t>
        </is>
      </c>
      <c r="F4" s="3" t="inlineStr">
        <is>
          <t>Jurisdiction / AHJ</t>
        </is>
      </c>
      <c r="G4" s="3" t="inlineStr">
        <is>
          <t>Vendor / Contractor</t>
        </is>
      </c>
      <c r="H4" s="3" t="inlineStr">
        <is>
          <t>Inspection Type</t>
        </is>
      </c>
      <c r="I4" s="3" t="inlineStr">
        <is>
          <t>Last Inspection Date</t>
        </is>
      </c>
      <c r="J4" s="3" t="inlineStr">
        <is>
          <t>Inspection Due Date</t>
        </is>
      </c>
      <c r="K4" s="3" t="inlineStr">
        <is>
          <t>Certificate Number (sample)</t>
        </is>
      </c>
      <c r="L4" s="3" t="inlineStr">
        <is>
          <t>Certificate Expiry</t>
        </is>
      </c>
      <c r="M4" s="3" t="inlineStr">
        <is>
          <t>Inspection Result</t>
        </is>
      </c>
      <c r="N4" s="3" t="inlineStr">
        <is>
          <t>Reminder Status</t>
        </is>
      </c>
      <c r="O4" s="3" t="inlineStr">
        <is>
          <t>Days to Due</t>
        </is>
      </c>
      <c r="P4" s="3" t="inlineStr">
        <is>
          <t>Status</t>
        </is>
      </c>
    </row>
    <row r="5">
      <c r="A5" s="4" t="inlineStr">
        <is>
          <t>SAMPLE</t>
        </is>
      </c>
      <c r="B5" s="4" t="inlineStr">
        <is>
          <t>Riverside Tower — Lobby Cars</t>
        </is>
      </c>
      <c r="C5" s="4" t="inlineStr">
        <is>
          <t>ELV-01 (sample)</t>
        </is>
      </c>
      <c r="D5" s="4" t="inlineStr">
        <is>
          <t>Elevator</t>
        </is>
      </c>
      <c r="E5" s="4" t="inlineStr">
        <is>
          <t>Passenger car #1 — Lobby</t>
        </is>
      </c>
      <c r="F5" s="4" t="inlineStr">
        <is>
          <t>State Elevator Board</t>
        </is>
      </c>
      <c r="G5" s="4" t="inlineStr">
        <is>
          <t>Otis Service (sample)</t>
        </is>
      </c>
      <c r="H5" s="4" t="inlineStr">
        <is>
          <t>Annual Periodic</t>
        </is>
      </c>
      <c r="I5" s="5" t="n">
        <v>45884</v>
      </c>
      <c r="J5" s="5" t="n">
        <v>46249</v>
      </c>
      <c r="K5" s="4" t="inlineStr">
        <is>
          <t>SAMPLE-ELV-8841</t>
        </is>
      </c>
      <c r="L5" s="5" t="n">
        <v>46249</v>
      </c>
      <c r="M5" s="4" t="inlineStr">
        <is>
          <t>Pass</t>
        </is>
      </c>
      <c r="N5" s="4" t="inlineStr">
        <is>
          <t>Reminder Sent</t>
        </is>
      </c>
      <c r="O5" s="6">
        <f>IF(AND(J5="",L5=""),"",IF(J5="",L5-TODAY(),IF(L5="",J5-TODAY(),MIN(J5,L5)-TODAY())))</f>
        <v/>
      </c>
      <c r="P5" s="7">
        <f>IF(AND(J5="",L5=""),"Missing Date",IF(N5="Complete","Complete",IF(O5="","Missing Date",IF(O5&lt;0,"Overdue",IF(O5&lt;=90,"Due Soon","OK")))))</f>
        <v/>
      </c>
    </row>
    <row r="6">
      <c r="A6" s="4" t="inlineStr">
        <is>
          <t>SAMPLE</t>
        </is>
      </c>
      <c r="B6" s="4" t="inlineStr">
        <is>
          <t>Metro Plaza — Plant Room</t>
        </is>
      </c>
      <c r="C6" s="4" t="inlineStr">
        <is>
          <t>BLR-A (sample)</t>
        </is>
      </c>
      <c r="D6" s="4" t="inlineStr">
        <is>
          <t>Boiler</t>
        </is>
      </c>
      <c r="E6" s="4" t="inlineStr">
        <is>
          <t>Low-pressure heating boiler</t>
        </is>
      </c>
      <c r="F6" s="4" t="inlineStr">
        <is>
          <t>State Boiler Inspector</t>
        </is>
      </c>
      <c r="G6" s="4" t="inlineStr">
        <is>
          <t>Hartford Steam Boiler (sample)</t>
        </is>
      </c>
      <c r="H6" s="4" t="inlineStr">
        <is>
          <t>External (in-service)</t>
        </is>
      </c>
      <c r="I6" s="5" t="n">
        <v>45962</v>
      </c>
      <c r="J6" s="5" t="n">
        <v>46327</v>
      </c>
      <c r="K6" s="4" t="inlineStr">
        <is>
          <t>SAMPLE-BLR-2201</t>
        </is>
      </c>
      <c r="L6" s="5" t="n">
        <v>46341</v>
      </c>
      <c r="M6" s="4" t="inlineStr">
        <is>
          <t>Pass</t>
        </is>
      </c>
      <c r="N6" s="4" t="inlineStr">
        <is>
          <t>Scheduled</t>
        </is>
      </c>
      <c r="O6" s="6">
        <f>IF(AND(J6="",L6=""),"",IF(J6="",L6-TODAY(),IF(L6="",J6-TODAY(),MIN(J6,L6)-TODAY())))</f>
        <v/>
      </c>
      <c r="P6" s="7">
        <f>IF(AND(J6="",L6=""),"Missing Date",IF(N6="Complete","Complete",IF(O6="","Missing Date",IF(O6&lt;0,"Overdue",IF(O6&lt;=90,"Due Soon","OK")))))</f>
        <v/>
      </c>
    </row>
    <row r="7">
      <c r="A7" s="4" t="inlineStr">
        <is>
          <t>SAMPLE</t>
        </is>
      </c>
      <c r="B7" s="4" t="inlineStr">
        <is>
          <t>Harbor Office Park Bldg A</t>
        </is>
      </c>
      <c r="C7" s="4" t="inlineStr">
        <is>
          <t>ELV-02 (sample)</t>
        </is>
      </c>
      <c r="D7" s="4" t="inlineStr">
        <is>
          <t>Elevator</t>
        </is>
      </c>
      <c r="E7" s="4" t="inlineStr">
        <is>
          <t>Freight car — Loading dock</t>
        </is>
      </c>
      <c r="F7" s="4" t="inlineStr">
        <is>
          <t>Municipal Building Dept</t>
        </is>
      </c>
      <c r="G7" s="4" t="inlineStr">
        <is>
          <t>Schindler (sample)</t>
        </is>
      </c>
      <c r="H7" s="4" t="inlineStr">
        <is>
          <t>Category 1 (ASME)</t>
        </is>
      </c>
      <c r="I7" s="5" t="n">
        <v>46091</v>
      </c>
      <c r="J7" s="5" t="n">
        <v>46456</v>
      </c>
      <c r="K7" s="4" t="inlineStr">
        <is>
          <t>SAMPLE-ELV-9102</t>
        </is>
      </c>
      <c r="L7" s="5" t="n">
        <v>46456</v>
      </c>
      <c r="M7" s="4" t="inlineStr">
        <is>
          <t>Pass</t>
        </is>
      </c>
      <c r="N7" s="4" t="inlineStr">
        <is>
          <t>Not Started</t>
        </is>
      </c>
      <c r="O7" s="6">
        <f>IF(AND(J7="",L7=""),"",IF(J7="",L7-TODAY(),IF(L7="",J7-TODAY(),MIN(J7,L7)-TODAY())))</f>
        <v/>
      </c>
      <c r="P7" s="7">
        <f>IF(AND(J7="",L7=""),"Missing Date",IF(N7="Complete","Complete",IF(O7="","Missing Date",IF(O7&lt;0,"Overdue",IF(O7&lt;=90,"Due Soon","OK")))))</f>
        <v/>
      </c>
    </row>
    <row r="8">
      <c r="A8" s="4" t="inlineStr">
        <is>
          <t>SAMPLE</t>
        </is>
      </c>
      <c r="B8" s="4" t="inlineStr">
        <is>
          <t>Summit Manufacturing Plant</t>
        </is>
      </c>
      <c r="C8" s="4" t="inlineStr">
        <is>
          <t>PV-12 (sample)</t>
        </is>
      </c>
      <c r="D8" s="4" t="inlineStr">
        <is>
          <t>Pressure Vessel</t>
        </is>
      </c>
      <c r="E8" s="4" t="inlineStr">
        <is>
          <t>Air receiver — Compressor bay</t>
        </is>
      </c>
      <c r="F8" s="4" t="inlineStr">
        <is>
          <t>Insurer Commissioned Inspector</t>
        </is>
      </c>
      <c r="G8" s="4" t="inlineStr">
        <is>
          <t>BoilerTech Services (sample)</t>
        </is>
      </c>
      <c r="H8" s="4" t="inlineStr">
        <is>
          <t>External (in-service)</t>
        </is>
      </c>
      <c r="I8" s="5" t="n">
        <v>45950</v>
      </c>
      <c r="J8" s="5" t="n">
        <v>46315</v>
      </c>
      <c r="K8" s="4" t="inlineStr">
        <is>
          <t>SAMPLE-PV-4410</t>
        </is>
      </c>
      <c r="L8" s="5" t="n">
        <v>46326</v>
      </c>
      <c r="M8" s="4" t="inlineStr">
        <is>
          <t>Pass</t>
        </is>
      </c>
      <c r="N8" s="4" t="inlineStr">
        <is>
          <t>Reminder Sent</t>
        </is>
      </c>
      <c r="O8" s="6">
        <f>IF(AND(J8="",L8=""),"",IF(J8="",L8-TODAY(),IF(L8="",J8-TODAY(),MIN(J8,L8)-TODAY())))</f>
        <v/>
      </c>
      <c r="P8" s="7">
        <f>IF(AND(J8="",L8=""),"Missing Date",IF(N8="Complete","Complete",IF(O8="","Missing Date",IF(O8&lt;0,"Overdue",IF(O8&lt;=90,"Due Soon","OK")))))</f>
        <v/>
      </c>
    </row>
    <row r="9">
      <c r="A9" s="4" t="inlineStr">
        <is>
          <t>SAMPLE</t>
        </is>
      </c>
      <c r="B9" s="4" t="inlineStr">
        <is>
          <t>Lakeside Residences</t>
        </is>
      </c>
      <c r="C9" s="4" t="inlineStr">
        <is>
          <t>ELV-03 (sample)</t>
        </is>
      </c>
      <c r="D9" s="4" t="inlineStr">
        <is>
          <t>Elevator</t>
        </is>
      </c>
      <c r="E9" s="4" t="inlineStr">
        <is>
          <t>Passenger car #2 — West tower</t>
        </is>
      </c>
      <c r="F9" s="4" t="inlineStr">
        <is>
          <t>State Elevator Board</t>
        </is>
      </c>
      <c r="G9" s="4" t="inlineStr">
        <is>
          <t>Local Elevator Co. (sample)</t>
        </is>
      </c>
      <c r="H9" s="4" t="inlineStr">
        <is>
          <t>Certificate Renewal</t>
        </is>
      </c>
      <c r="I9" s="5" t="n">
        <v>46270</v>
      </c>
      <c r="J9" s="5" t="n">
        <v>46635</v>
      </c>
      <c r="K9" s="4" t="inlineStr">
        <is>
          <t>SAMPLE-ELV-7730</t>
        </is>
      </c>
      <c r="L9" s="5" t="n">
        <v>46635</v>
      </c>
      <c r="M9" s="4" t="inlineStr">
        <is>
          <t>Pass</t>
        </is>
      </c>
      <c r="N9" s="4" t="inlineStr">
        <is>
          <t>Complete</t>
        </is>
      </c>
      <c r="O9" s="6">
        <f>IF(AND(J9="",L9=""),"",IF(J9="",L9-TODAY(),IF(L9="",J9-TODAY(),MIN(J9,L9)-TODAY())))</f>
        <v/>
      </c>
      <c r="P9" s="7">
        <f>IF(AND(J9="",L9=""),"Missing Date",IF(N9="Complete","Complete",IF(O9="","Missing Date",IF(O9&lt;0,"Overdue",IF(O9&lt;=90,"Due Soon","OK")))))</f>
        <v/>
      </c>
    </row>
    <row r="10">
      <c r="A10" s="4" t="inlineStr">
        <is>
          <t>SAMPLE</t>
        </is>
      </c>
      <c r="B10" s="4" t="inlineStr">
        <is>
          <t>Coastal Medical Center</t>
        </is>
      </c>
      <c r="C10" s="4" t="inlineStr">
        <is>
          <t>BLR-B (sample)</t>
        </is>
      </c>
      <c r="D10" s="4" t="inlineStr">
        <is>
          <t>Boiler</t>
        </is>
      </c>
      <c r="E10" s="4" t="inlineStr">
        <is>
          <t>High-pressure process steam</t>
        </is>
      </c>
      <c r="F10" s="4" t="inlineStr">
        <is>
          <t>Insurer Commissioned Inspector</t>
        </is>
      </c>
      <c r="G10" s="4" t="inlineStr">
        <is>
          <t>Hartford Steam Boiler (sample)</t>
        </is>
      </c>
      <c r="H10" s="4" t="inlineStr">
        <is>
          <t>Internal (shutdown)</t>
        </is>
      </c>
      <c r="I10" s="5" t="n">
        <v>45444</v>
      </c>
      <c r="J10" s="4" t="n"/>
      <c r="K10" s="4" t="inlineStr">
        <is>
          <t>SAMPLE-BLR-3388</t>
        </is>
      </c>
      <c r="L10" s="4" t="n"/>
      <c r="M10" s="4" t="inlineStr">
        <is>
          <t>Pending</t>
        </is>
      </c>
      <c r="N10" s="4" t="inlineStr">
        <is>
          <t>Not Started</t>
        </is>
      </c>
      <c r="O10" s="6">
        <f>IF(AND(J10="",L10=""),"",IF(J10="",L10-TODAY(),IF(L10="",J10-TODAY(),MIN(J10,L10)-TODAY())))</f>
        <v/>
      </c>
      <c r="P10" s="7">
        <f>IF(AND(J10="",L10=""),"Missing Date",IF(N10="Complete","Complete",IF(O10="","Missing Date",IF(O10&lt;0,"Overdue",IF(O10&lt;=90,"Due Soon","OK")))))</f>
        <v/>
      </c>
    </row>
    <row r="11">
      <c r="A11" s="4" t="inlineStr">
        <is>
          <t>SAMPLE</t>
        </is>
      </c>
      <c r="B11" s="4" t="inlineStr">
        <is>
          <t>Summit Manufacturing Plant</t>
        </is>
      </c>
      <c r="C11" s="4" t="inlineStr">
        <is>
          <t>PV-07 (sample)</t>
        </is>
      </c>
      <c r="D11" s="4" t="inlineStr">
        <is>
          <t>Pressure Vessel</t>
        </is>
      </c>
      <c r="E11" s="4" t="inlineStr">
        <is>
          <t>Hot-water storage — Utility</t>
        </is>
      </c>
      <c r="F11" s="4" t="inlineStr">
        <is>
          <t>State Boiler Inspector</t>
        </is>
      </c>
      <c r="G11" s="4" t="inlineStr">
        <is>
          <t>BoilerTech Services (sample)</t>
        </is>
      </c>
      <c r="H11" s="4" t="inlineStr">
        <is>
          <t>Certificate Renewal</t>
        </is>
      </c>
      <c r="I11" s="5" t="n">
        <v>45850</v>
      </c>
      <c r="J11" s="5" t="n">
        <v>46215</v>
      </c>
      <c r="K11" s="4" t="inlineStr">
        <is>
          <t>SAMPLE-PV-2299</t>
        </is>
      </c>
      <c r="L11" s="5" t="n">
        <v>46215</v>
      </c>
      <c r="M11" s="4" t="inlineStr">
        <is>
          <t>Conditional</t>
        </is>
      </c>
      <c r="N11" s="4" t="inlineStr">
        <is>
          <t>Reminder Sent</t>
        </is>
      </c>
      <c r="O11" s="6">
        <f>IF(AND(J11="",L11=""),"",IF(J11="",L11-TODAY(),IF(L11="",J11-TODAY(),MIN(J11,L11)-TODAY())))</f>
        <v/>
      </c>
      <c r="P11" s="7">
        <f>IF(AND(J11="",L11=""),"Missing Date",IF(N11="Complete","Complete",IF(O11="","Missing Date",IF(O11&lt;0,"Overdue",IF(O11&lt;=90,"Due Soon","OK")))))</f>
        <v/>
      </c>
    </row>
    <row r="12">
      <c r="A12" s="4" t="inlineStr">
        <is>
          <t>SAMPLE</t>
        </is>
      </c>
      <c r="B12" s="4" t="inlineStr">
        <is>
          <t>Metro Plaza — Plant Room</t>
        </is>
      </c>
      <c r="C12" s="4" t="inlineStr">
        <is>
          <t>BLR-A-INT (sample)</t>
        </is>
      </c>
      <c r="D12" s="4" t="inlineStr">
        <is>
          <t>Boiler</t>
        </is>
      </c>
      <c r="E12" s="4" t="inlineStr">
        <is>
          <t>Low-pressure heating — internal cycle</t>
        </is>
      </c>
      <c r="F12" s="4" t="inlineStr">
        <is>
          <t>State Boiler Inspector</t>
        </is>
      </c>
      <c r="G12" s="4" t="inlineStr">
        <is>
          <t>Hartford Steam Boiler (sample)</t>
        </is>
      </c>
      <c r="H12" s="4" t="inlineStr">
        <is>
          <t>Internal (shutdown)</t>
        </is>
      </c>
      <c r="I12" s="5" t="n">
        <v>45034</v>
      </c>
      <c r="J12" s="5" t="n">
        <v>46495</v>
      </c>
      <c r="K12" s="4" t="inlineStr">
        <is>
          <t>SAMPLE-BLR-2201</t>
        </is>
      </c>
      <c r="L12" s="5" t="n">
        <v>46495</v>
      </c>
      <c r="M12" s="4" t="inlineStr">
        <is>
          <t>Pass</t>
        </is>
      </c>
      <c r="N12" s="4" t="inlineStr">
        <is>
          <t>Not Started</t>
        </is>
      </c>
      <c r="O12" s="6">
        <f>IF(AND(J12="",L12=""),"",IF(J12="",L12-TODAY(),IF(L12="",J12-TODAY(),MIN(J12,L12)-TODAY())))</f>
        <v/>
      </c>
      <c r="P12" s="7">
        <f>IF(AND(J12="",L12=""),"Missing Date",IF(N12="Complete","Complete",IF(O12="","Missing Date",IF(O12&lt;0,"Overdue",IF(O12&lt;=90,"Due Soon","OK")))))</f>
        <v/>
      </c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8" t="n"/>
      <c r="J13" s="8" t="n"/>
      <c r="K13" s="6" t="n"/>
      <c r="L13" s="8" t="n"/>
      <c r="M13" s="6" t="n"/>
      <c r="N13" s="6" t="n"/>
      <c r="O13" s="6">
        <f>IF(AND(J13="",L13=""),"",IF(J13="",L13-TODAY(),IF(L13="",J13-TODAY(),MIN(J13,L13)-TODAY())))</f>
        <v/>
      </c>
      <c r="P13" s="6">
        <f>IF(AND(J13="",L13=""),"Missing Date",IF(N13="Complete","Complete",IF(O13="","Missing Date",IF(O13&lt;0,"Overdue",IF(O13&lt;=90,"Due Soon","OK")))))</f>
        <v/>
      </c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8" t="n"/>
      <c r="J14" s="8" t="n"/>
      <c r="K14" s="6" t="n"/>
      <c r="L14" s="8" t="n"/>
      <c r="M14" s="6" t="n"/>
      <c r="N14" s="6" t="n"/>
      <c r="O14" s="6">
        <f>IF(AND(J14="",L14=""),"",IF(J14="",L14-TODAY(),IF(L14="",J14-TODAY(),MIN(J14,L14)-TODAY())))</f>
        <v/>
      </c>
      <c r="P14" s="6">
        <f>IF(AND(J14="",L14=""),"Missing Date",IF(N14="Complete","Complete",IF(O14="","Missing Date",IF(O14&lt;0,"Overdue",IF(O14&lt;=90,"Due Soon","OK")))))</f>
        <v/>
      </c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8" t="n"/>
      <c r="J15" s="8" t="n"/>
      <c r="K15" s="6" t="n"/>
      <c r="L15" s="8" t="n"/>
      <c r="M15" s="6" t="n"/>
      <c r="N15" s="6" t="n"/>
      <c r="O15" s="6">
        <f>IF(AND(J15="",L15=""),"",IF(J15="",L15-TODAY(),IF(L15="",J15-TODAY(),MIN(J15,L15)-TODAY())))</f>
        <v/>
      </c>
      <c r="P15" s="6">
        <f>IF(AND(J15="",L15=""),"Missing Date",IF(N15="Complete","Complete",IF(O15="","Missing Date",IF(O15&lt;0,"Overdue",IF(O15&lt;=90,"Due Soon","OK")))))</f>
        <v/>
      </c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8" t="n"/>
      <c r="J16" s="8" t="n"/>
      <c r="K16" s="6" t="n"/>
      <c r="L16" s="8" t="n"/>
      <c r="M16" s="6" t="n"/>
      <c r="N16" s="6" t="n"/>
      <c r="O16" s="6">
        <f>IF(AND(J16="",L16=""),"",IF(J16="",L16-TODAY(),IF(L16="",J16-TODAY(),MIN(J16,L16)-TODAY())))</f>
        <v/>
      </c>
      <c r="P16" s="6">
        <f>IF(AND(J16="",L16=""),"Missing Date",IF(N16="Complete","Complete",IF(O16="","Missing Date",IF(O16&lt;0,"Overdue",IF(O16&lt;=90,"Due Soon","OK")))))</f>
        <v/>
      </c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8" t="n"/>
      <c r="J17" s="8" t="n"/>
      <c r="K17" s="6" t="n"/>
      <c r="L17" s="8" t="n"/>
      <c r="M17" s="6" t="n"/>
      <c r="N17" s="6" t="n"/>
      <c r="O17" s="6">
        <f>IF(AND(J17="",L17=""),"",IF(J17="",L17-TODAY(),IF(L17="",J17-TODAY(),MIN(J17,L17)-TODAY())))</f>
        <v/>
      </c>
      <c r="P17" s="6">
        <f>IF(AND(J17="",L17=""),"Missing Date",IF(N17="Complete","Complete",IF(O17="","Missing Date",IF(O17&lt;0,"Overdue",IF(O17&lt;=90,"Due Soon","OK")))))</f>
        <v/>
      </c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8" t="n"/>
      <c r="J18" s="8" t="n"/>
      <c r="K18" s="6" t="n"/>
      <c r="L18" s="8" t="n"/>
      <c r="M18" s="6" t="n"/>
      <c r="N18" s="6" t="n"/>
      <c r="O18" s="6">
        <f>IF(AND(J18="",L18=""),"",IF(J18="",L18-TODAY(),IF(L18="",J18-TODAY(),MIN(J18,L18)-TODAY())))</f>
        <v/>
      </c>
      <c r="P18" s="6">
        <f>IF(AND(J18="",L18=""),"Missing Date",IF(N18="Complete","Complete",IF(O18="","Missing Date",IF(O18&lt;0,"Overdue",IF(O18&lt;=90,"Due Soon","OK")))))</f>
        <v/>
      </c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8" t="n"/>
      <c r="J19" s="8" t="n"/>
      <c r="K19" s="6" t="n"/>
      <c r="L19" s="8" t="n"/>
      <c r="M19" s="6" t="n"/>
      <c r="N19" s="6" t="n"/>
      <c r="O19" s="6">
        <f>IF(AND(J19="",L19=""),"",IF(J19="",L19-TODAY(),IF(L19="",J19-TODAY(),MIN(J19,L19)-TODAY())))</f>
        <v/>
      </c>
      <c r="P19" s="6">
        <f>IF(AND(J19="",L19=""),"Missing Date",IF(N19="Complete","Complete",IF(O19="","Missing Date",IF(O19&lt;0,"Overdue",IF(O19&lt;=90,"Due Soon","OK")))))</f>
        <v/>
      </c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8" t="n"/>
      <c r="J20" s="8" t="n"/>
      <c r="K20" s="6" t="n"/>
      <c r="L20" s="8" t="n"/>
      <c r="M20" s="6" t="n"/>
      <c r="N20" s="6" t="n"/>
      <c r="O20" s="6">
        <f>IF(AND(J20="",L20=""),"",IF(J20="",L20-TODAY(),IF(L20="",J20-TODAY(),MIN(J20,L20)-TODAY())))</f>
        <v/>
      </c>
      <c r="P20" s="6">
        <f>IF(AND(J20="",L20=""),"Missing Date",IF(N20="Complete","Complete",IF(O20="","Missing Date",IF(O20&lt;0,"Overdue",IF(O20&lt;=90,"Due Soon","OK")))))</f>
        <v/>
      </c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8" t="n"/>
      <c r="J21" s="8" t="n"/>
      <c r="K21" s="6" t="n"/>
      <c r="L21" s="8" t="n"/>
      <c r="M21" s="6" t="n"/>
      <c r="N21" s="6" t="n"/>
      <c r="O21" s="6">
        <f>IF(AND(J21="",L21=""),"",IF(J21="",L21-TODAY(),IF(L21="",J21-TODAY(),MIN(J21,L21)-TODAY())))</f>
        <v/>
      </c>
      <c r="P21" s="6">
        <f>IF(AND(J21="",L21=""),"Missing Date",IF(N21="Complete","Complete",IF(O21="","Missing Date",IF(O21&lt;0,"Overdue",IF(O21&lt;=90,"Due Soon","OK")))))</f>
        <v/>
      </c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8" t="n"/>
      <c r="J22" s="8" t="n"/>
      <c r="K22" s="6" t="n"/>
      <c r="L22" s="8" t="n"/>
      <c r="M22" s="6" t="n"/>
      <c r="N22" s="6" t="n"/>
      <c r="O22" s="6">
        <f>IF(AND(J22="",L22=""),"",IF(J22="",L22-TODAY(),IF(L22="",J22-TODAY(),MIN(J22,L22)-TODAY())))</f>
        <v/>
      </c>
      <c r="P22" s="6">
        <f>IF(AND(J22="",L22=""),"Missing Date",IF(N22="Complete","Complete",IF(O22="","Missing Date",IF(O22&lt;0,"Overdue",IF(O22&lt;=90,"Due Soon","OK")))))</f>
        <v/>
      </c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8" t="n"/>
      <c r="J23" s="8" t="n"/>
      <c r="K23" s="6" t="n"/>
      <c r="L23" s="8" t="n"/>
      <c r="M23" s="6" t="n"/>
      <c r="N23" s="6" t="n"/>
      <c r="O23" s="6">
        <f>IF(AND(J23="",L23=""),"",IF(J23="",L23-TODAY(),IF(L23="",J23-TODAY(),MIN(J23,L23)-TODAY())))</f>
        <v/>
      </c>
      <c r="P23" s="6">
        <f>IF(AND(J23="",L23=""),"Missing Date",IF(N23="Complete","Complete",IF(O23="","Missing Date",IF(O23&lt;0,"Overdue",IF(O23&lt;=90,"Due Soon","OK")))))</f>
        <v/>
      </c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8" t="n"/>
      <c r="J24" s="8" t="n"/>
      <c r="K24" s="6" t="n"/>
      <c r="L24" s="8" t="n"/>
      <c r="M24" s="6" t="n"/>
      <c r="N24" s="6" t="n"/>
      <c r="O24" s="6">
        <f>IF(AND(J24="",L24=""),"",IF(J24="",L24-TODAY(),IF(L24="",J24-TODAY(),MIN(J24,L24)-TODAY())))</f>
        <v/>
      </c>
      <c r="P24" s="6">
        <f>IF(AND(J24="",L24=""),"Missing Date",IF(N24="Complete","Complete",IF(O24="","Missing Date",IF(O24&lt;0,"Overdue",IF(O24&lt;=90,"Due Soon","OK")))))</f>
        <v/>
      </c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8" t="n"/>
      <c r="J25" s="8" t="n"/>
      <c r="K25" s="6" t="n"/>
      <c r="L25" s="8" t="n"/>
      <c r="M25" s="6" t="n"/>
      <c r="N25" s="6" t="n"/>
      <c r="O25" s="6">
        <f>IF(AND(J25="",L25=""),"",IF(J25="",L25-TODAY(),IF(L25="",J25-TODAY(),MIN(J25,L25)-TODAY())))</f>
        <v/>
      </c>
      <c r="P25" s="6">
        <f>IF(AND(J25="",L25=""),"Missing Date",IF(N25="Complete","Complete",IF(O25="","Missing Date",IF(O25&lt;0,"Overdue",IF(O25&lt;=90,"Due Soon","OK")))))</f>
        <v/>
      </c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8" t="n"/>
      <c r="J26" s="8" t="n"/>
      <c r="K26" s="6" t="n"/>
      <c r="L26" s="8" t="n"/>
      <c r="M26" s="6" t="n"/>
      <c r="N26" s="6" t="n"/>
      <c r="O26" s="6">
        <f>IF(AND(J26="",L26=""),"",IF(J26="",L26-TODAY(),IF(L26="",J26-TODAY(),MIN(J26,L26)-TODAY())))</f>
        <v/>
      </c>
      <c r="P26" s="6">
        <f>IF(AND(J26="",L26=""),"Missing Date",IF(N26="Complete","Complete",IF(O26="","Missing Date",IF(O26&lt;0,"Overdue",IF(O26&lt;=90,"Due Soon","OK")))))</f>
        <v/>
      </c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8" t="n"/>
      <c r="J27" s="8" t="n"/>
      <c r="K27" s="6" t="n"/>
      <c r="L27" s="8" t="n"/>
      <c r="M27" s="6" t="n"/>
      <c r="N27" s="6" t="n"/>
      <c r="O27" s="6">
        <f>IF(AND(J27="",L27=""),"",IF(J27="",L27-TODAY(),IF(L27="",J27-TODAY(),MIN(J27,L27)-TODAY())))</f>
        <v/>
      </c>
      <c r="P27" s="6">
        <f>IF(AND(J27="",L27=""),"Missing Date",IF(N27="Complete","Complete",IF(O27="","Missing Date",IF(O27&lt;0,"Overdue",IF(O27&lt;=90,"Due Soon","OK")))))</f>
        <v/>
      </c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8" t="n"/>
      <c r="J28" s="8" t="n"/>
      <c r="K28" s="6" t="n"/>
      <c r="L28" s="8" t="n"/>
      <c r="M28" s="6" t="n"/>
      <c r="N28" s="6" t="n"/>
      <c r="O28" s="6">
        <f>IF(AND(J28="",L28=""),"",IF(J28="",L28-TODAY(),IF(L28="",J28-TODAY(),MIN(J28,L28)-TODAY())))</f>
        <v/>
      </c>
      <c r="P28" s="6">
        <f>IF(AND(J28="",L28=""),"Missing Date",IF(N28="Complete","Complete",IF(O28="","Missing Date",IF(O28&lt;0,"Overdue",IF(O28&lt;=90,"Due Soon","OK")))))</f>
        <v/>
      </c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8" t="n"/>
      <c r="J29" s="8" t="n"/>
      <c r="K29" s="6" t="n"/>
      <c r="L29" s="8" t="n"/>
      <c r="M29" s="6" t="n"/>
      <c r="N29" s="6" t="n"/>
      <c r="O29" s="6">
        <f>IF(AND(J29="",L29=""),"",IF(J29="",L29-TODAY(),IF(L29="",J29-TODAY(),MIN(J29,L29)-TODAY())))</f>
        <v/>
      </c>
      <c r="P29" s="6">
        <f>IF(AND(J29="",L29=""),"Missing Date",IF(N29="Complete","Complete",IF(O29="","Missing Date",IF(O29&lt;0,"Overdue",IF(O29&lt;=90,"Due Soon","OK")))))</f>
        <v/>
      </c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8" t="n"/>
      <c r="J30" s="8" t="n"/>
      <c r="K30" s="6" t="n"/>
      <c r="L30" s="8" t="n"/>
      <c r="M30" s="6" t="n"/>
      <c r="N30" s="6" t="n"/>
      <c r="O30" s="6">
        <f>IF(AND(J30="",L30=""),"",IF(J30="",L30-TODAY(),IF(L30="",J30-TODAY(),MIN(J30,L30)-TODAY())))</f>
        <v/>
      </c>
      <c r="P30" s="6">
        <f>IF(AND(J30="",L30=""),"Missing Date",IF(N30="Complete","Complete",IF(O30="","Missing Date",IF(O30&lt;0,"Overdue",IF(O30&lt;=90,"Due Soon","OK")))))</f>
        <v/>
      </c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8" t="n"/>
      <c r="J31" s="8" t="n"/>
      <c r="K31" s="6" t="n"/>
      <c r="L31" s="8" t="n"/>
      <c r="M31" s="6" t="n"/>
      <c r="N31" s="6" t="n"/>
      <c r="O31" s="6">
        <f>IF(AND(J31="",L31=""),"",IF(J31="",L31-TODAY(),IF(L31="",J31-TODAY(),MIN(J31,L31)-TODAY())))</f>
        <v/>
      </c>
      <c r="P31" s="6">
        <f>IF(AND(J31="",L31=""),"Missing Date",IF(N31="Complete","Complete",IF(O31="","Missing Date",IF(O31&lt;0,"Overdue",IF(O31&lt;=90,"Due Soon","OK")))))</f>
        <v/>
      </c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8" t="n"/>
      <c r="J32" s="8" t="n"/>
      <c r="K32" s="6" t="n"/>
      <c r="L32" s="8" t="n"/>
      <c r="M32" s="6" t="n"/>
      <c r="N32" s="6" t="n"/>
      <c r="O32" s="6">
        <f>IF(AND(J32="",L32=""),"",IF(J32="",L32-TODAY(),IF(L32="",J32-TODAY(),MIN(J32,L32)-TODAY())))</f>
        <v/>
      </c>
      <c r="P32" s="6">
        <f>IF(AND(J32="",L32=""),"Missing Date",IF(N32="Complete","Complete",IF(O32="","Missing Date",IF(O32&lt;0,"Overdue",IF(O32&lt;=90,"Due Soon","OK")))))</f>
        <v/>
      </c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8" t="n"/>
      <c r="J33" s="8" t="n"/>
      <c r="K33" s="6" t="n"/>
      <c r="L33" s="8" t="n"/>
      <c r="M33" s="6" t="n"/>
      <c r="N33" s="6" t="n"/>
      <c r="O33" s="6">
        <f>IF(AND(J33="",L33=""),"",IF(J33="",L33-TODAY(),IF(L33="",J33-TODAY(),MIN(J33,L33)-TODAY())))</f>
        <v/>
      </c>
      <c r="P33" s="6">
        <f>IF(AND(J33="",L33=""),"Missing Date",IF(N33="Complete","Complete",IF(O33="","Missing Date",IF(O33&lt;0,"Overdue",IF(O33&lt;=90,"Due Soon","OK")))))</f>
        <v/>
      </c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8" t="n"/>
      <c r="J34" s="8" t="n"/>
      <c r="K34" s="6" t="n"/>
      <c r="L34" s="8" t="n"/>
      <c r="M34" s="6" t="n"/>
      <c r="N34" s="6" t="n"/>
      <c r="O34" s="6">
        <f>IF(AND(J34="",L34=""),"",IF(J34="",L34-TODAY(),IF(L34="",J34-TODAY(),MIN(J34,L34)-TODAY())))</f>
        <v/>
      </c>
      <c r="P34" s="6">
        <f>IF(AND(J34="",L34=""),"Missing Date",IF(N34="Complete","Complete",IF(O34="","Missing Date",IF(O34&lt;0,"Overdue",IF(O34&lt;=90,"Due Soon","OK")))))</f>
        <v/>
      </c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8" t="n"/>
      <c r="J35" s="8" t="n"/>
      <c r="K35" s="6" t="n"/>
      <c r="L35" s="8" t="n"/>
      <c r="M35" s="6" t="n"/>
      <c r="N35" s="6" t="n"/>
      <c r="O35" s="6">
        <f>IF(AND(J35="",L35=""),"",IF(J35="",L35-TODAY(),IF(L35="",J35-TODAY(),MIN(J35,L35)-TODAY())))</f>
        <v/>
      </c>
      <c r="P35" s="6">
        <f>IF(AND(J35="",L35=""),"Missing Date",IF(N35="Complete","Complete",IF(O35="","Missing Date",IF(O35&lt;0,"Overdue",IF(O35&lt;=90,"Due Soon","OK")))))</f>
        <v/>
      </c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8" t="n"/>
      <c r="J36" s="8" t="n"/>
      <c r="K36" s="6" t="n"/>
      <c r="L36" s="8" t="n"/>
      <c r="M36" s="6" t="n"/>
      <c r="N36" s="6" t="n"/>
      <c r="O36" s="6">
        <f>IF(AND(J36="",L36=""),"",IF(J36="",L36-TODAY(),IF(L36="",J36-TODAY(),MIN(J36,L36)-TODAY())))</f>
        <v/>
      </c>
      <c r="P36" s="6">
        <f>IF(AND(J36="",L36=""),"Missing Date",IF(N36="Complete","Complete",IF(O36="","Missing Date",IF(O36&lt;0,"Overdue",IF(O36&lt;=90,"Due Soon","OK")))))</f>
        <v/>
      </c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8" t="n"/>
      <c r="J37" s="8" t="n"/>
      <c r="K37" s="6" t="n"/>
      <c r="L37" s="8" t="n"/>
      <c r="M37" s="6" t="n"/>
      <c r="N37" s="6" t="n"/>
      <c r="O37" s="6">
        <f>IF(AND(J37="",L37=""),"",IF(J37="",L37-TODAY(),IF(L37="",J37-TODAY(),MIN(J37,L37)-TODAY())))</f>
        <v/>
      </c>
      <c r="P37" s="6">
        <f>IF(AND(J37="",L37=""),"Missing Date",IF(N37="Complete","Complete",IF(O37="","Missing Date",IF(O37&lt;0,"Overdue",IF(O37&lt;=90,"Due Soon","OK")))))</f>
        <v/>
      </c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8" t="n"/>
      <c r="J38" s="8" t="n"/>
      <c r="K38" s="6" t="n"/>
      <c r="L38" s="8" t="n"/>
      <c r="M38" s="6" t="n"/>
      <c r="N38" s="6" t="n"/>
      <c r="O38" s="6">
        <f>IF(AND(J38="",L38=""),"",IF(J38="",L38-TODAY(),IF(L38="",J38-TODAY(),MIN(J38,L38)-TODAY())))</f>
        <v/>
      </c>
      <c r="P38" s="6">
        <f>IF(AND(J38="",L38=""),"Missing Date",IF(N38="Complete","Complete",IF(O38="","Missing Date",IF(O38&lt;0,"Overdue",IF(O38&lt;=90,"Due Soon","OK")))))</f>
        <v/>
      </c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8" t="n"/>
      <c r="J39" s="8" t="n"/>
      <c r="K39" s="6" t="n"/>
      <c r="L39" s="8" t="n"/>
      <c r="M39" s="6" t="n"/>
      <c r="N39" s="6" t="n"/>
      <c r="O39" s="6">
        <f>IF(AND(J39="",L39=""),"",IF(J39="",L39-TODAY(),IF(L39="",J39-TODAY(),MIN(J39,L39)-TODAY())))</f>
        <v/>
      </c>
      <c r="P39" s="6">
        <f>IF(AND(J39="",L39=""),"Missing Date",IF(N39="Complete","Complete",IF(O39="","Missing Date",IF(O39&lt;0,"Overdue",IF(O39&lt;=90,"Due Soon","OK")))))</f>
        <v/>
      </c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8" t="n"/>
      <c r="J40" s="8" t="n"/>
      <c r="K40" s="6" t="n"/>
      <c r="L40" s="8" t="n"/>
      <c r="M40" s="6" t="n"/>
      <c r="N40" s="6" t="n"/>
      <c r="O40" s="6">
        <f>IF(AND(J40="",L40=""),"",IF(J40="",L40-TODAY(),IF(L40="",J40-TODAY(),MIN(J40,L40)-TODAY())))</f>
        <v/>
      </c>
      <c r="P40" s="6">
        <f>IF(AND(J40="",L40=""),"Missing Date",IF(N40="Complete","Complete",IF(O40="","Missing Date",IF(O40&lt;0,"Overdue",IF(O40&lt;=90,"Due Soon","OK")))))</f>
        <v/>
      </c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8" t="n"/>
      <c r="J41" s="8" t="n"/>
      <c r="K41" s="6" t="n"/>
      <c r="L41" s="8" t="n"/>
      <c r="M41" s="6" t="n"/>
      <c r="N41" s="6" t="n"/>
      <c r="O41" s="6">
        <f>IF(AND(J41="",L41=""),"",IF(J41="",L41-TODAY(),IF(L41="",J41-TODAY(),MIN(J41,L41)-TODAY())))</f>
        <v/>
      </c>
      <c r="P41" s="6">
        <f>IF(AND(J41="",L41=""),"Missing Date",IF(N41="Complete","Complete",IF(O41="","Missing Date",IF(O41&lt;0,"Overdue",IF(O41&lt;=90,"Due Soon","OK")))))</f>
        <v/>
      </c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8" t="n"/>
      <c r="J42" s="8" t="n"/>
      <c r="K42" s="6" t="n"/>
      <c r="L42" s="8" t="n"/>
      <c r="M42" s="6" t="n"/>
      <c r="N42" s="6" t="n"/>
      <c r="O42" s="6">
        <f>IF(AND(J42="",L42=""),"",IF(J42="",L42-TODAY(),IF(L42="",J42-TODAY(),MIN(J42,L42)-TODAY())))</f>
        <v/>
      </c>
      <c r="P42" s="6">
        <f>IF(AND(J42="",L42=""),"Missing Date",IF(N42="Complete","Complete",IF(O42="","Missing Date",IF(O42&lt;0,"Overdue",IF(O42&lt;=90,"Due Soon","OK")))))</f>
        <v/>
      </c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8" t="n"/>
      <c r="J43" s="8" t="n"/>
      <c r="K43" s="6" t="n"/>
      <c r="L43" s="8" t="n"/>
      <c r="M43" s="6" t="n"/>
      <c r="N43" s="6" t="n"/>
      <c r="O43" s="6">
        <f>IF(AND(J43="",L43=""),"",IF(J43="",L43-TODAY(),IF(L43="",J43-TODAY(),MIN(J43,L43)-TODAY())))</f>
        <v/>
      </c>
      <c r="P43" s="6">
        <f>IF(AND(J43="",L43=""),"Missing Date",IF(N43="Complete","Complete",IF(O43="","Missing Date",IF(O43&lt;0,"Overdue",IF(O43&lt;=90,"Due Soon","OK")))))</f>
        <v/>
      </c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8" t="n"/>
      <c r="J44" s="8" t="n"/>
      <c r="K44" s="6" t="n"/>
      <c r="L44" s="8" t="n"/>
      <c r="M44" s="6" t="n"/>
      <c r="N44" s="6" t="n"/>
      <c r="O44" s="6">
        <f>IF(AND(J44="",L44=""),"",IF(J44="",L44-TODAY(),IF(L44="",J44-TODAY(),MIN(J44,L44)-TODAY())))</f>
        <v/>
      </c>
      <c r="P44" s="6">
        <f>IF(AND(J44="",L44=""),"Missing Date",IF(N44="Complete","Complete",IF(O44="","Missing Date",IF(O44&lt;0,"Overdue",IF(O44&lt;=90,"Due Soon","OK")))))</f>
        <v/>
      </c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8" t="n"/>
      <c r="J45" s="8" t="n"/>
      <c r="K45" s="6" t="n"/>
      <c r="L45" s="8" t="n"/>
      <c r="M45" s="6" t="n"/>
      <c r="N45" s="6" t="n"/>
      <c r="O45" s="6">
        <f>IF(AND(J45="",L45=""),"",IF(J45="",L45-TODAY(),IF(L45="",J45-TODAY(),MIN(J45,L45)-TODAY())))</f>
        <v/>
      </c>
      <c r="P45" s="6">
        <f>IF(AND(J45="",L45=""),"Missing Date",IF(N45="Complete","Complete",IF(O45="","Missing Date",IF(O45&lt;0,"Overdue",IF(O45&lt;=90,"Due Soon","OK")))))</f>
        <v/>
      </c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8" t="n"/>
      <c r="J46" s="8" t="n"/>
      <c r="K46" s="6" t="n"/>
      <c r="L46" s="8" t="n"/>
      <c r="M46" s="6" t="n"/>
      <c r="N46" s="6" t="n"/>
      <c r="O46" s="6">
        <f>IF(AND(J46="",L46=""),"",IF(J46="",L46-TODAY(),IF(L46="",J46-TODAY(),MIN(J46,L46)-TODAY())))</f>
        <v/>
      </c>
      <c r="P46" s="6">
        <f>IF(AND(J46="",L46=""),"Missing Date",IF(N46="Complete","Complete",IF(O46="","Missing Date",IF(O46&lt;0,"Overdue",IF(O46&lt;=90,"Due Soon","OK")))))</f>
        <v/>
      </c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8" t="n"/>
      <c r="J47" s="8" t="n"/>
      <c r="K47" s="6" t="n"/>
      <c r="L47" s="8" t="n"/>
      <c r="M47" s="6" t="n"/>
      <c r="N47" s="6" t="n"/>
      <c r="O47" s="6">
        <f>IF(AND(J47="",L47=""),"",IF(J47="",L47-TODAY(),IF(L47="",J47-TODAY(),MIN(J47,L47)-TODAY())))</f>
        <v/>
      </c>
      <c r="P47" s="6">
        <f>IF(AND(J47="",L47=""),"Missing Date",IF(N47="Complete","Complete",IF(O47="","Missing Date",IF(O47&lt;0,"Overdue",IF(O47&lt;=90,"Due Soon","OK")))))</f>
        <v/>
      </c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8" t="n"/>
      <c r="J48" s="8" t="n"/>
      <c r="K48" s="6" t="n"/>
      <c r="L48" s="8" t="n"/>
      <c r="M48" s="6" t="n"/>
      <c r="N48" s="6" t="n"/>
      <c r="O48" s="6">
        <f>IF(AND(J48="",L48=""),"",IF(J48="",L48-TODAY(),IF(L48="",J48-TODAY(),MIN(J48,L48)-TODAY())))</f>
        <v/>
      </c>
      <c r="P48" s="6">
        <f>IF(AND(J48="",L48=""),"Missing Date",IF(N48="Complete","Complete",IF(O48="","Missing Date",IF(O48&lt;0,"Overdue",IF(O48&lt;=90,"Due Soon","OK")))))</f>
        <v/>
      </c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8" t="n"/>
      <c r="J49" s="8" t="n"/>
      <c r="K49" s="6" t="n"/>
      <c r="L49" s="8" t="n"/>
      <c r="M49" s="6" t="n"/>
      <c r="N49" s="6" t="n"/>
      <c r="O49" s="6">
        <f>IF(AND(J49="",L49=""),"",IF(J49="",L49-TODAY(),IF(L49="",J49-TODAY(),MIN(J49,L49)-TODAY())))</f>
        <v/>
      </c>
      <c r="P49" s="6">
        <f>IF(AND(J49="",L49=""),"Missing Date",IF(N49="Complete","Complete",IF(O49="","Missing Date",IF(O49&lt;0,"Overdue",IF(O49&lt;=90,"Due Soon","OK")))))</f>
        <v/>
      </c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8" t="n"/>
      <c r="J50" s="8" t="n"/>
      <c r="K50" s="6" t="n"/>
      <c r="L50" s="8" t="n"/>
      <c r="M50" s="6" t="n"/>
      <c r="N50" s="6" t="n"/>
      <c r="O50" s="6">
        <f>IF(AND(J50="",L50=""),"",IF(J50="",L50-TODAY(),IF(L50="",J50-TODAY(),MIN(J50,L50)-TODAY())))</f>
        <v/>
      </c>
      <c r="P50" s="6">
        <f>IF(AND(J50="",L50=""),"Missing Date",IF(N50="Complete","Complete",IF(O50="","Missing Date",IF(O50&lt;0,"Overdue",IF(O50&lt;=90,"Due Soon","OK")))))</f>
        <v/>
      </c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8" t="n"/>
      <c r="J51" s="8" t="n"/>
      <c r="K51" s="6" t="n"/>
      <c r="L51" s="8" t="n"/>
      <c r="M51" s="6" t="n"/>
      <c r="N51" s="6" t="n"/>
      <c r="O51" s="6">
        <f>IF(AND(J51="",L51=""),"",IF(J51="",L51-TODAY(),IF(L51="",J51-TODAY(),MIN(J51,L51)-TODAY())))</f>
        <v/>
      </c>
      <c r="P51" s="6">
        <f>IF(AND(J51="",L51=""),"Missing Date",IF(N51="Complete","Complete",IF(O51="","Missing Date",IF(O51&lt;0,"Overdue",IF(O51&lt;=90,"Due Soon","OK")))))</f>
        <v/>
      </c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8" t="n"/>
      <c r="J52" s="8" t="n"/>
      <c r="K52" s="6" t="n"/>
      <c r="L52" s="8" t="n"/>
      <c r="M52" s="6" t="n"/>
      <c r="N52" s="6" t="n"/>
      <c r="O52" s="6">
        <f>IF(AND(J52="",L52=""),"",IF(J52="",L52-TODAY(),IF(L52="",J52-TODAY(),MIN(J52,L52)-TODAY())))</f>
        <v/>
      </c>
      <c r="P52" s="6">
        <f>IF(AND(J52="",L52=""),"Missing Date",IF(N52="Complete","Complete",IF(O52="","Missing Date",IF(O52&lt;0,"Overdue",IF(O52&lt;=90,"Due Soon","OK")))))</f>
        <v/>
      </c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8" t="n"/>
      <c r="J53" s="8" t="n"/>
      <c r="K53" s="6" t="n"/>
      <c r="L53" s="8" t="n"/>
      <c r="M53" s="6" t="n"/>
      <c r="N53" s="6" t="n"/>
      <c r="O53" s="6">
        <f>IF(AND(J53="",L53=""),"",IF(J53="",L53-TODAY(),IF(L53="",J53-TODAY(),MIN(J53,L53)-TODAY())))</f>
        <v/>
      </c>
      <c r="P53" s="6">
        <f>IF(AND(J53="",L53=""),"Missing Date",IF(N53="Complete","Complete",IF(O53="","Missing Date",IF(O53&lt;0,"Overdue",IF(O53&lt;=90,"Due Soon","OK")))))</f>
        <v/>
      </c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8" t="n"/>
      <c r="J54" s="8" t="n"/>
      <c r="K54" s="6" t="n"/>
      <c r="L54" s="8" t="n"/>
      <c r="M54" s="6" t="n"/>
      <c r="N54" s="6" t="n"/>
      <c r="O54" s="6">
        <f>IF(AND(J54="",L54=""),"",IF(J54="",L54-TODAY(),IF(L54="",J54-TODAY(),MIN(J54,L54)-TODAY())))</f>
        <v/>
      </c>
      <c r="P54" s="6">
        <f>IF(AND(J54="",L54=""),"Missing Date",IF(N54="Complete","Complete",IF(O54="","Missing Date",IF(O54&lt;0,"Overdue",IF(O54&lt;=90,"Due Soon","OK")))))</f>
        <v/>
      </c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8" t="n"/>
      <c r="J55" s="8" t="n"/>
      <c r="K55" s="6" t="n"/>
      <c r="L55" s="8" t="n"/>
      <c r="M55" s="6" t="n"/>
      <c r="N55" s="6" t="n"/>
      <c r="O55" s="6">
        <f>IF(AND(J55="",L55=""),"",IF(J55="",L55-TODAY(),IF(L55="",J55-TODAY(),MIN(J55,L55)-TODAY())))</f>
        <v/>
      </c>
      <c r="P55" s="6">
        <f>IF(AND(J55="",L55=""),"Missing Date",IF(N55="Complete","Complete",IF(O55="","Missing Date",IF(O55&lt;0,"Overdue",IF(O55&lt;=90,"Due Soon","OK")))))</f>
        <v/>
      </c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8" t="n"/>
      <c r="J56" s="8" t="n"/>
      <c r="K56" s="6" t="n"/>
      <c r="L56" s="8" t="n"/>
      <c r="M56" s="6" t="n"/>
      <c r="N56" s="6" t="n"/>
      <c r="O56" s="6">
        <f>IF(AND(J56="",L56=""),"",IF(J56="",L56-TODAY(),IF(L56="",J56-TODAY(),MIN(J56,L56)-TODAY())))</f>
        <v/>
      </c>
      <c r="P56" s="6">
        <f>IF(AND(J56="",L56=""),"Missing Date",IF(N56="Complete","Complete",IF(O56="","Missing Date",IF(O56&lt;0,"Overdue",IF(O56&lt;=90,"Due Soon","OK")))))</f>
        <v/>
      </c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8" t="n"/>
      <c r="J57" s="8" t="n"/>
      <c r="K57" s="6" t="n"/>
      <c r="L57" s="8" t="n"/>
      <c r="M57" s="6" t="n"/>
      <c r="N57" s="6" t="n"/>
      <c r="O57" s="6">
        <f>IF(AND(J57="",L57=""),"",IF(J57="",L57-TODAY(),IF(L57="",J57-TODAY(),MIN(J57,L57)-TODAY())))</f>
        <v/>
      </c>
      <c r="P57" s="6">
        <f>IF(AND(J57="",L57=""),"Missing Date",IF(N57="Complete","Complete",IF(O57="","Missing Date",IF(O57&lt;0,"Overdue",IF(O57&lt;=90,"Due Soon","OK")))))</f>
        <v/>
      </c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8" t="n"/>
      <c r="J58" s="8" t="n"/>
      <c r="K58" s="6" t="n"/>
      <c r="L58" s="8" t="n"/>
      <c r="M58" s="6" t="n"/>
      <c r="N58" s="6" t="n"/>
      <c r="O58" s="6">
        <f>IF(AND(J58="",L58=""),"",IF(J58="",L58-TODAY(),IF(L58="",J58-TODAY(),MIN(J58,L58)-TODAY())))</f>
        <v/>
      </c>
      <c r="P58" s="6">
        <f>IF(AND(J58="",L58=""),"Missing Date",IF(N58="Complete","Complete",IF(O58="","Missing Date",IF(O58&lt;0,"Overdue",IF(O58&lt;=90,"Due Soon","OK")))))</f>
        <v/>
      </c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8" t="n"/>
      <c r="J59" s="8" t="n"/>
      <c r="K59" s="6" t="n"/>
      <c r="L59" s="8" t="n"/>
      <c r="M59" s="6" t="n"/>
      <c r="N59" s="6" t="n"/>
      <c r="O59" s="6">
        <f>IF(AND(J59="",L59=""),"",IF(J59="",L59-TODAY(),IF(L59="",J59-TODAY(),MIN(J59,L59)-TODAY())))</f>
        <v/>
      </c>
      <c r="P59" s="6">
        <f>IF(AND(J59="",L59=""),"Missing Date",IF(N59="Complete","Complete",IF(O59="","Missing Date",IF(O59&lt;0,"Overdue",IF(O59&lt;=90,"Due Soon","OK")))))</f>
        <v/>
      </c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8" t="n"/>
      <c r="J60" s="8" t="n"/>
      <c r="K60" s="6" t="n"/>
      <c r="L60" s="8" t="n"/>
      <c r="M60" s="6" t="n"/>
      <c r="N60" s="6" t="n"/>
      <c r="O60" s="6">
        <f>IF(AND(J60="",L60=""),"",IF(J60="",L60-TODAY(),IF(L60="",J60-TODAY(),MIN(J60,L60)-TODAY())))</f>
        <v/>
      </c>
      <c r="P60" s="6">
        <f>IF(AND(J60="",L60=""),"Missing Date",IF(N60="Complete","Complete",IF(O60="","Missing Date",IF(O60&lt;0,"Overdue",IF(O60&lt;=90,"Due Soon","OK")))))</f>
        <v/>
      </c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8" t="n"/>
      <c r="J61" s="8" t="n"/>
      <c r="K61" s="6" t="n"/>
      <c r="L61" s="8" t="n"/>
      <c r="M61" s="6" t="n"/>
      <c r="N61" s="6" t="n"/>
      <c r="O61" s="6">
        <f>IF(AND(J61="",L61=""),"",IF(J61="",L61-TODAY(),IF(L61="",J61-TODAY(),MIN(J61,L61)-TODAY())))</f>
        <v/>
      </c>
      <c r="P61" s="6">
        <f>IF(AND(J61="",L61=""),"Missing Date",IF(N61="Complete","Complete",IF(O61="","Missing Date",IF(O61&lt;0,"Overdue",IF(O61&lt;=90,"Due Soon","OK")))))</f>
        <v/>
      </c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8" t="n"/>
      <c r="J62" s="8" t="n"/>
      <c r="K62" s="6" t="n"/>
      <c r="L62" s="8" t="n"/>
      <c r="M62" s="6" t="n"/>
      <c r="N62" s="6" t="n"/>
      <c r="O62" s="6">
        <f>IF(AND(J62="",L62=""),"",IF(J62="",L62-TODAY(),IF(L62="",J62-TODAY(),MIN(J62,L62)-TODAY())))</f>
        <v/>
      </c>
      <c r="P62" s="6">
        <f>IF(AND(J62="",L62=""),"Missing Date",IF(N62="Complete","Complete",IF(O62="","Missing Date",IF(O62&lt;0,"Overdue",IF(O62&lt;=90,"Due Soon","OK")))))</f>
        <v/>
      </c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8" t="n"/>
      <c r="J63" s="8" t="n"/>
      <c r="K63" s="6" t="n"/>
      <c r="L63" s="8" t="n"/>
      <c r="M63" s="6" t="n"/>
      <c r="N63" s="6" t="n"/>
      <c r="O63" s="6">
        <f>IF(AND(J63="",L63=""),"",IF(J63="",L63-TODAY(),IF(L63="",J63-TODAY(),MIN(J63,L63)-TODAY())))</f>
        <v/>
      </c>
      <c r="P63" s="6">
        <f>IF(AND(J63="",L63=""),"Missing Date",IF(N63="Complete","Complete",IF(O63="","Missing Date",IF(O63&lt;0,"Overdue",IF(O63&lt;=90,"Due Soon","OK")))))</f>
        <v/>
      </c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8" t="n"/>
      <c r="J64" s="8" t="n"/>
      <c r="K64" s="6" t="n"/>
      <c r="L64" s="8" t="n"/>
      <c r="M64" s="6" t="n"/>
      <c r="N64" s="6" t="n"/>
      <c r="O64" s="6">
        <f>IF(AND(J64="",L64=""),"",IF(J64="",L64-TODAY(),IF(L64="",J64-TODAY(),MIN(J64,L64)-TODAY())))</f>
        <v/>
      </c>
      <c r="P64" s="6">
        <f>IF(AND(J64="",L64=""),"Missing Date",IF(N64="Complete","Complete",IF(O64="","Missing Date",IF(O64&lt;0,"Overdue",IF(O64&lt;=90,"Due Soon","OK")))))</f>
        <v/>
      </c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8" t="n"/>
      <c r="J65" s="8" t="n"/>
      <c r="K65" s="6" t="n"/>
      <c r="L65" s="8" t="n"/>
      <c r="M65" s="6" t="n"/>
      <c r="N65" s="6" t="n"/>
      <c r="O65" s="6">
        <f>IF(AND(J65="",L65=""),"",IF(J65="",L65-TODAY(),IF(L65="",J65-TODAY(),MIN(J65,L65)-TODAY())))</f>
        <v/>
      </c>
      <c r="P65" s="6">
        <f>IF(AND(J65="",L65=""),"Missing Date",IF(N65="Complete","Complete",IF(O65="","Missing Date",IF(O65&lt;0,"Overdue",IF(O65&lt;=90,"Due Soon","OK")))))</f>
        <v/>
      </c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8" t="n"/>
      <c r="J66" s="8" t="n"/>
      <c r="K66" s="6" t="n"/>
      <c r="L66" s="8" t="n"/>
      <c r="M66" s="6" t="n"/>
      <c r="N66" s="6" t="n"/>
      <c r="O66" s="6">
        <f>IF(AND(J66="",L66=""),"",IF(J66="",L66-TODAY(),IF(L66="",J66-TODAY(),MIN(J66,L66)-TODAY())))</f>
        <v/>
      </c>
      <c r="P66" s="6">
        <f>IF(AND(J66="",L66=""),"Missing Date",IF(N66="Complete","Complete",IF(O66="","Missing Date",IF(O66&lt;0,"Overdue",IF(O66&lt;=90,"Due Soon","OK")))))</f>
        <v/>
      </c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8" t="n"/>
      <c r="J67" s="8" t="n"/>
      <c r="K67" s="6" t="n"/>
      <c r="L67" s="8" t="n"/>
      <c r="M67" s="6" t="n"/>
      <c r="N67" s="6" t="n"/>
      <c r="O67" s="6">
        <f>IF(AND(J67="",L67=""),"",IF(J67="",L67-TODAY(),IF(L67="",J67-TODAY(),MIN(J67,L67)-TODAY())))</f>
        <v/>
      </c>
      <c r="P67" s="6">
        <f>IF(AND(J67="",L67=""),"Missing Date",IF(N67="Complete","Complete",IF(O67="","Missing Date",IF(O67&lt;0,"Overdue",IF(O67&lt;=90,"Due Soon","OK")))))</f>
        <v/>
      </c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8" t="n"/>
      <c r="J68" s="8" t="n"/>
      <c r="K68" s="6" t="n"/>
      <c r="L68" s="8" t="n"/>
      <c r="M68" s="6" t="n"/>
      <c r="N68" s="6" t="n"/>
      <c r="O68" s="6">
        <f>IF(AND(J68="",L68=""),"",IF(J68="",L68-TODAY(),IF(L68="",J68-TODAY(),MIN(J68,L68)-TODAY())))</f>
        <v/>
      </c>
      <c r="P68" s="6">
        <f>IF(AND(J68="",L68=""),"Missing Date",IF(N68="Complete","Complete",IF(O68="","Missing Date",IF(O68&lt;0,"Overdue",IF(O68&lt;=90,"Due Soon","OK")))))</f>
        <v/>
      </c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8" t="n"/>
      <c r="J69" s="8" t="n"/>
      <c r="K69" s="6" t="n"/>
      <c r="L69" s="8" t="n"/>
      <c r="M69" s="6" t="n"/>
      <c r="N69" s="6" t="n"/>
      <c r="O69" s="6">
        <f>IF(AND(J69="",L69=""),"",IF(J69="",L69-TODAY(),IF(L69="",J69-TODAY(),MIN(J69,L69)-TODAY())))</f>
        <v/>
      </c>
      <c r="P69" s="6">
        <f>IF(AND(J69="",L69=""),"Missing Date",IF(N69="Complete","Complete",IF(O69="","Missing Date",IF(O69&lt;0,"Overdue",IF(O69&lt;=90,"Due Soon","OK")))))</f>
        <v/>
      </c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8" t="n"/>
      <c r="J70" s="8" t="n"/>
      <c r="K70" s="6" t="n"/>
      <c r="L70" s="8" t="n"/>
      <c r="M70" s="6" t="n"/>
      <c r="N70" s="6" t="n"/>
      <c r="O70" s="6">
        <f>IF(AND(J70="",L70=""),"",IF(J70="",L70-TODAY(),IF(L70="",J70-TODAY(),MIN(J70,L70)-TODAY())))</f>
        <v/>
      </c>
      <c r="P70" s="6">
        <f>IF(AND(J70="",L70=""),"Missing Date",IF(N70="Complete","Complete",IF(O70="","Missing Date",IF(O70&lt;0,"Overdue",IF(O70&lt;=90,"Due Soon","OK")))))</f>
        <v/>
      </c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8" t="n"/>
      <c r="J71" s="8" t="n"/>
      <c r="K71" s="6" t="n"/>
      <c r="L71" s="8" t="n"/>
      <c r="M71" s="6" t="n"/>
      <c r="N71" s="6" t="n"/>
      <c r="O71" s="6">
        <f>IF(AND(J71="",L71=""),"",IF(J71="",L71-TODAY(),IF(L71="",J71-TODAY(),MIN(J71,L71)-TODAY())))</f>
        <v/>
      </c>
      <c r="P71" s="6">
        <f>IF(AND(J71="",L71=""),"Missing Date",IF(N71="Complete","Complete",IF(O71="","Missing Date",IF(O71&lt;0,"Overdue",IF(O71&lt;=90,"Due Soon","OK")))))</f>
        <v/>
      </c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8" t="n"/>
      <c r="J72" s="8" t="n"/>
      <c r="K72" s="6" t="n"/>
      <c r="L72" s="8" t="n"/>
      <c r="M72" s="6" t="n"/>
      <c r="N72" s="6" t="n"/>
      <c r="O72" s="6">
        <f>IF(AND(J72="",L72=""),"",IF(J72="",L72-TODAY(),IF(L72="",J72-TODAY(),MIN(J72,L72)-TODAY())))</f>
        <v/>
      </c>
      <c r="P72" s="6">
        <f>IF(AND(J72="",L72=""),"Missing Date",IF(N72="Complete","Complete",IF(O72="","Missing Date",IF(O72&lt;0,"Overdue",IF(O72&lt;=90,"Due Soon","OK")))))</f>
        <v/>
      </c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8" t="n"/>
      <c r="J73" s="8" t="n"/>
      <c r="K73" s="6" t="n"/>
      <c r="L73" s="8" t="n"/>
      <c r="M73" s="6" t="n"/>
      <c r="N73" s="6" t="n"/>
      <c r="O73" s="6">
        <f>IF(AND(J73="",L73=""),"",IF(J73="",L73-TODAY(),IF(L73="",J73-TODAY(),MIN(J73,L73)-TODAY())))</f>
        <v/>
      </c>
      <c r="P73" s="6">
        <f>IF(AND(J73="",L73=""),"Missing Date",IF(N73="Complete","Complete",IF(O73="","Missing Date",IF(O73&lt;0,"Overdue",IF(O73&lt;=90,"Due Soon","OK")))))</f>
        <v/>
      </c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8" t="n"/>
      <c r="J74" s="8" t="n"/>
      <c r="K74" s="6" t="n"/>
      <c r="L74" s="8" t="n"/>
      <c r="M74" s="6" t="n"/>
      <c r="N74" s="6" t="n"/>
      <c r="O74" s="6">
        <f>IF(AND(J74="",L74=""),"",IF(J74="",L74-TODAY(),IF(L74="",J74-TODAY(),MIN(J74,L74)-TODAY())))</f>
        <v/>
      </c>
      <c r="P74" s="6">
        <f>IF(AND(J74="",L74=""),"Missing Date",IF(N74="Complete","Complete",IF(O74="","Missing Date",IF(O74&lt;0,"Overdue",IF(O74&lt;=90,"Due Soon","OK")))))</f>
        <v/>
      </c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8" t="n"/>
      <c r="J75" s="8" t="n"/>
      <c r="K75" s="6" t="n"/>
      <c r="L75" s="8" t="n"/>
      <c r="M75" s="6" t="n"/>
      <c r="N75" s="6" t="n"/>
      <c r="O75" s="6">
        <f>IF(AND(J75="",L75=""),"",IF(J75="",L75-TODAY(),IF(L75="",J75-TODAY(),MIN(J75,L75)-TODAY())))</f>
        <v/>
      </c>
      <c r="P75" s="6">
        <f>IF(AND(J75="",L75=""),"Missing Date",IF(N75="Complete","Complete",IF(O75="","Missing Date",IF(O75&lt;0,"Overdue",IF(O75&lt;=90,"Due Soon","OK")))))</f>
        <v/>
      </c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8" t="n"/>
      <c r="J76" s="8" t="n"/>
      <c r="K76" s="6" t="n"/>
      <c r="L76" s="8" t="n"/>
      <c r="M76" s="6" t="n"/>
      <c r="N76" s="6" t="n"/>
      <c r="O76" s="6">
        <f>IF(AND(J76="",L76=""),"",IF(J76="",L76-TODAY(),IF(L76="",J76-TODAY(),MIN(J76,L76)-TODAY())))</f>
        <v/>
      </c>
      <c r="P76" s="6">
        <f>IF(AND(J76="",L76=""),"Missing Date",IF(N76="Complete","Complete",IF(O76="","Missing Date",IF(O76&lt;0,"Overdue",IF(O76&lt;=90,"Due Soon","OK")))))</f>
        <v/>
      </c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8" t="n"/>
      <c r="J77" s="8" t="n"/>
      <c r="K77" s="6" t="n"/>
      <c r="L77" s="8" t="n"/>
      <c r="M77" s="6" t="n"/>
      <c r="N77" s="6" t="n"/>
      <c r="O77" s="6">
        <f>IF(AND(J77="",L77=""),"",IF(J77="",L77-TODAY(),IF(L77="",J77-TODAY(),MIN(J77,L77)-TODAY())))</f>
        <v/>
      </c>
      <c r="P77" s="6">
        <f>IF(AND(J77="",L77=""),"Missing Date",IF(N77="Complete","Complete",IF(O77="","Missing Date",IF(O77&lt;0,"Overdue",IF(O77&lt;=90,"Due Soon","OK")))))</f>
        <v/>
      </c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8" t="n"/>
      <c r="J78" s="8" t="n"/>
      <c r="K78" s="6" t="n"/>
      <c r="L78" s="8" t="n"/>
      <c r="M78" s="6" t="n"/>
      <c r="N78" s="6" t="n"/>
      <c r="O78" s="6">
        <f>IF(AND(J78="",L78=""),"",IF(J78="",L78-TODAY(),IF(L78="",J78-TODAY(),MIN(J78,L78)-TODAY())))</f>
        <v/>
      </c>
      <c r="P78" s="6">
        <f>IF(AND(J78="",L78=""),"Missing Date",IF(N78="Complete","Complete",IF(O78="","Missing Date",IF(O78&lt;0,"Overdue",IF(O78&lt;=90,"Due Soon","OK")))))</f>
        <v/>
      </c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8" t="n"/>
      <c r="J79" s="8" t="n"/>
      <c r="K79" s="6" t="n"/>
      <c r="L79" s="8" t="n"/>
      <c r="M79" s="6" t="n"/>
      <c r="N79" s="6" t="n"/>
      <c r="O79" s="6">
        <f>IF(AND(J79="",L79=""),"",IF(J79="",L79-TODAY(),IF(L79="",J79-TODAY(),MIN(J79,L79)-TODAY())))</f>
        <v/>
      </c>
      <c r="P79" s="6">
        <f>IF(AND(J79="",L79=""),"Missing Date",IF(N79="Complete","Complete",IF(O79="","Missing Date",IF(O79&lt;0,"Overdue",IF(O79&lt;=90,"Due Soon","OK")))))</f>
        <v/>
      </c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8" t="n"/>
      <c r="J80" s="8" t="n"/>
      <c r="K80" s="6" t="n"/>
      <c r="L80" s="8" t="n"/>
      <c r="M80" s="6" t="n"/>
      <c r="N80" s="6" t="n"/>
      <c r="O80" s="6">
        <f>IF(AND(J80="",L80=""),"",IF(J80="",L80-TODAY(),IF(L80="",J80-TODAY(),MIN(J80,L80)-TODAY())))</f>
        <v/>
      </c>
      <c r="P80" s="6">
        <f>IF(AND(J80="",L80=""),"Missing Date",IF(N80="Complete","Complete",IF(O80="","Missing Date",IF(O80&lt;0,"Overdue",IF(O80&lt;=90,"Due Soon","OK")))))</f>
        <v/>
      </c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8" t="n"/>
      <c r="J81" s="8" t="n"/>
      <c r="K81" s="6" t="n"/>
      <c r="L81" s="8" t="n"/>
      <c r="M81" s="6" t="n"/>
      <c r="N81" s="6" t="n"/>
      <c r="O81" s="6">
        <f>IF(AND(J81="",L81=""),"",IF(J81="",L81-TODAY(),IF(L81="",J81-TODAY(),MIN(J81,L81)-TODAY())))</f>
        <v/>
      </c>
      <c r="P81" s="6">
        <f>IF(AND(J81="",L81=""),"Missing Date",IF(N81="Complete","Complete",IF(O81="","Missing Date",IF(O81&lt;0,"Overdue",IF(O81&lt;=90,"Due Soon","OK")))))</f>
        <v/>
      </c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8" t="n"/>
      <c r="J82" s="8" t="n"/>
      <c r="K82" s="6" t="n"/>
      <c r="L82" s="8" t="n"/>
      <c r="M82" s="6" t="n"/>
      <c r="N82" s="6" t="n"/>
      <c r="O82" s="6">
        <f>IF(AND(J82="",L82=""),"",IF(J82="",L82-TODAY(),IF(L82="",J82-TODAY(),MIN(J82,L82)-TODAY())))</f>
        <v/>
      </c>
      <c r="P82" s="6">
        <f>IF(AND(J82="",L82=""),"Missing Date",IF(N82="Complete","Complete",IF(O82="","Missing Date",IF(O82&lt;0,"Overdue",IF(O82&lt;=90,"Due Soon","OK")))))</f>
        <v/>
      </c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8" t="n"/>
      <c r="J83" s="8" t="n"/>
      <c r="K83" s="6" t="n"/>
      <c r="L83" s="8" t="n"/>
      <c r="M83" s="6" t="n"/>
      <c r="N83" s="6" t="n"/>
      <c r="O83" s="6">
        <f>IF(AND(J83="",L83=""),"",IF(J83="",L83-TODAY(),IF(L83="",J83-TODAY(),MIN(J83,L83)-TODAY())))</f>
        <v/>
      </c>
      <c r="P83" s="6">
        <f>IF(AND(J83="",L83=""),"Missing Date",IF(N83="Complete","Complete",IF(O83="","Missing Date",IF(O83&lt;0,"Overdue",IF(O83&lt;=90,"Due Soon","OK")))))</f>
        <v/>
      </c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8" t="n"/>
      <c r="J84" s="8" t="n"/>
      <c r="K84" s="6" t="n"/>
      <c r="L84" s="8" t="n"/>
      <c r="M84" s="6" t="n"/>
      <c r="N84" s="6" t="n"/>
      <c r="O84" s="6">
        <f>IF(AND(J84="",L84=""),"",IF(J84="",L84-TODAY(),IF(L84="",J84-TODAY(),MIN(J84,L84)-TODAY())))</f>
        <v/>
      </c>
      <c r="P84" s="6">
        <f>IF(AND(J84="",L84=""),"Missing Date",IF(N84="Complete","Complete",IF(O84="","Missing Date",IF(O84&lt;0,"Overdue",IF(O84&lt;=90,"Due Soon","OK")))))</f>
        <v/>
      </c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8" t="n"/>
      <c r="J85" s="8" t="n"/>
      <c r="K85" s="6" t="n"/>
      <c r="L85" s="8" t="n"/>
      <c r="M85" s="6" t="n"/>
      <c r="N85" s="6" t="n"/>
      <c r="O85" s="6">
        <f>IF(AND(J85="",L85=""),"",IF(J85="",L85-TODAY(),IF(L85="",J85-TODAY(),MIN(J85,L85)-TODAY())))</f>
        <v/>
      </c>
      <c r="P85" s="6">
        <f>IF(AND(J85="",L85=""),"Missing Date",IF(N85="Complete","Complete",IF(O85="","Missing Date",IF(O85&lt;0,"Overdue",IF(O85&lt;=90,"Due Soon","OK")))))</f>
        <v/>
      </c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8" t="n"/>
      <c r="J86" s="8" t="n"/>
      <c r="K86" s="6" t="n"/>
      <c r="L86" s="8" t="n"/>
      <c r="M86" s="6" t="n"/>
      <c r="N86" s="6" t="n"/>
      <c r="O86" s="6">
        <f>IF(AND(J86="",L86=""),"",IF(J86="",L86-TODAY(),IF(L86="",J86-TODAY(),MIN(J86,L86)-TODAY())))</f>
        <v/>
      </c>
      <c r="P86" s="6">
        <f>IF(AND(J86="",L86=""),"Missing Date",IF(N86="Complete","Complete",IF(O86="","Missing Date",IF(O86&lt;0,"Overdue",IF(O86&lt;=90,"Due Soon","OK")))))</f>
        <v/>
      </c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8" t="n"/>
      <c r="J87" s="8" t="n"/>
      <c r="K87" s="6" t="n"/>
      <c r="L87" s="8" t="n"/>
      <c r="M87" s="6" t="n"/>
      <c r="N87" s="6" t="n"/>
      <c r="O87" s="6">
        <f>IF(AND(J87="",L87=""),"",IF(J87="",L87-TODAY(),IF(L87="",J87-TODAY(),MIN(J87,L87)-TODAY())))</f>
        <v/>
      </c>
      <c r="P87" s="6">
        <f>IF(AND(J87="",L87=""),"Missing Date",IF(N87="Complete","Complete",IF(O87="","Missing Date",IF(O87&lt;0,"Overdue",IF(O87&lt;=90,"Due Soon","OK")))))</f>
        <v/>
      </c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8" t="n"/>
      <c r="J88" s="8" t="n"/>
      <c r="K88" s="6" t="n"/>
      <c r="L88" s="8" t="n"/>
      <c r="M88" s="6" t="n"/>
      <c r="N88" s="6" t="n"/>
      <c r="O88" s="6">
        <f>IF(AND(J88="",L88=""),"",IF(J88="",L88-TODAY(),IF(L88="",J88-TODAY(),MIN(J88,L88)-TODAY())))</f>
        <v/>
      </c>
      <c r="P88" s="6">
        <f>IF(AND(J88="",L88=""),"Missing Date",IF(N88="Complete","Complete",IF(O88="","Missing Date",IF(O88&lt;0,"Overdue",IF(O88&lt;=90,"Due Soon","OK")))))</f>
        <v/>
      </c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8" t="n"/>
      <c r="J89" s="8" t="n"/>
      <c r="K89" s="6" t="n"/>
      <c r="L89" s="8" t="n"/>
      <c r="M89" s="6" t="n"/>
      <c r="N89" s="6" t="n"/>
      <c r="O89" s="6">
        <f>IF(AND(J89="",L89=""),"",IF(J89="",L89-TODAY(),IF(L89="",J89-TODAY(),MIN(J89,L89)-TODAY())))</f>
        <v/>
      </c>
      <c r="P89" s="6">
        <f>IF(AND(J89="",L89=""),"Missing Date",IF(N89="Complete","Complete",IF(O89="","Missing Date",IF(O89&lt;0,"Overdue",IF(O89&lt;=90,"Due Soon","OK")))))</f>
        <v/>
      </c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8" t="n"/>
      <c r="J90" s="8" t="n"/>
      <c r="K90" s="6" t="n"/>
      <c r="L90" s="8" t="n"/>
      <c r="M90" s="6" t="n"/>
      <c r="N90" s="6" t="n"/>
      <c r="O90" s="6">
        <f>IF(AND(J90="",L90=""),"",IF(J90="",L90-TODAY(),IF(L90="",J90-TODAY(),MIN(J90,L90)-TODAY())))</f>
        <v/>
      </c>
      <c r="P90" s="6">
        <f>IF(AND(J90="",L90=""),"Missing Date",IF(N90="Complete","Complete",IF(O90="","Missing Date",IF(O90&lt;0,"Overdue",IF(O90&lt;=90,"Due Soon","OK")))))</f>
        <v/>
      </c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8" t="n"/>
      <c r="J91" s="8" t="n"/>
      <c r="K91" s="6" t="n"/>
      <c r="L91" s="8" t="n"/>
      <c r="M91" s="6" t="n"/>
      <c r="N91" s="6" t="n"/>
      <c r="O91" s="6">
        <f>IF(AND(J91="",L91=""),"",IF(J91="",L91-TODAY(),IF(L91="",J91-TODAY(),MIN(J91,L91)-TODAY())))</f>
        <v/>
      </c>
      <c r="P91" s="6">
        <f>IF(AND(J91="",L91=""),"Missing Date",IF(N91="Complete","Complete",IF(O91="","Missing Date",IF(O91&lt;0,"Overdue",IF(O91&lt;=90,"Due Soon","OK")))))</f>
        <v/>
      </c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8" t="n"/>
      <c r="J92" s="8" t="n"/>
      <c r="K92" s="6" t="n"/>
      <c r="L92" s="8" t="n"/>
      <c r="M92" s="6" t="n"/>
      <c r="N92" s="6" t="n"/>
      <c r="O92" s="6">
        <f>IF(AND(J92="",L92=""),"",IF(J92="",L92-TODAY(),IF(L92="",J92-TODAY(),MIN(J92,L92)-TODAY())))</f>
        <v/>
      </c>
      <c r="P92" s="6">
        <f>IF(AND(J92="",L92=""),"Missing Date",IF(N92="Complete","Complete",IF(O92="","Missing Date",IF(O92&lt;0,"Overdue",IF(O92&lt;=90,"Due Soon","OK")))))</f>
        <v/>
      </c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8" t="n"/>
      <c r="J93" s="8" t="n"/>
      <c r="K93" s="6" t="n"/>
      <c r="L93" s="8" t="n"/>
      <c r="M93" s="6" t="n"/>
      <c r="N93" s="6" t="n"/>
      <c r="O93" s="6">
        <f>IF(AND(J93="",L93=""),"",IF(J93="",L93-TODAY(),IF(L93="",J93-TODAY(),MIN(J93,L93)-TODAY())))</f>
        <v/>
      </c>
      <c r="P93" s="6">
        <f>IF(AND(J93="",L93=""),"Missing Date",IF(N93="Complete","Complete",IF(O93="","Missing Date",IF(O93&lt;0,"Overdue",IF(O93&lt;=90,"Due Soon","OK")))))</f>
        <v/>
      </c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8" t="n"/>
      <c r="J94" s="8" t="n"/>
      <c r="K94" s="6" t="n"/>
      <c r="L94" s="8" t="n"/>
      <c r="M94" s="6" t="n"/>
      <c r="N94" s="6" t="n"/>
      <c r="O94" s="6">
        <f>IF(AND(J94="",L94=""),"",IF(J94="",L94-TODAY(),IF(L94="",J94-TODAY(),MIN(J94,L94)-TODAY())))</f>
        <v/>
      </c>
      <c r="P94" s="6">
        <f>IF(AND(J94="",L94=""),"Missing Date",IF(N94="Complete","Complete",IF(O94="","Missing Date",IF(O94&lt;0,"Overdue",IF(O94&lt;=90,"Due Soon","OK")))))</f>
        <v/>
      </c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8" t="n"/>
      <c r="J95" s="8" t="n"/>
      <c r="K95" s="6" t="n"/>
      <c r="L95" s="8" t="n"/>
      <c r="M95" s="6" t="n"/>
      <c r="N95" s="6" t="n"/>
      <c r="O95" s="6">
        <f>IF(AND(J95="",L95=""),"",IF(J95="",L95-TODAY(),IF(L95="",J95-TODAY(),MIN(J95,L95)-TODAY())))</f>
        <v/>
      </c>
      <c r="P95" s="6">
        <f>IF(AND(J95="",L95=""),"Missing Date",IF(N95="Complete","Complete",IF(O95="","Missing Date",IF(O95&lt;0,"Overdue",IF(O95&lt;=90,"Due Soon","OK")))))</f>
        <v/>
      </c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8" t="n"/>
      <c r="J96" s="8" t="n"/>
      <c r="K96" s="6" t="n"/>
      <c r="L96" s="8" t="n"/>
      <c r="M96" s="6" t="n"/>
      <c r="N96" s="6" t="n"/>
      <c r="O96" s="6">
        <f>IF(AND(J96="",L96=""),"",IF(J96="",L96-TODAY(),IF(L96="",J96-TODAY(),MIN(J96,L96)-TODAY())))</f>
        <v/>
      </c>
      <c r="P96" s="6">
        <f>IF(AND(J96="",L96=""),"Missing Date",IF(N96="Complete","Complete",IF(O96="","Missing Date",IF(O96&lt;0,"Overdue",IF(O96&lt;=90,"Due Soon","OK")))))</f>
        <v/>
      </c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8" t="n"/>
      <c r="J97" s="8" t="n"/>
      <c r="K97" s="6" t="n"/>
      <c r="L97" s="8" t="n"/>
      <c r="M97" s="6" t="n"/>
      <c r="N97" s="6" t="n"/>
      <c r="O97" s="6">
        <f>IF(AND(J97="",L97=""),"",IF(J97="",L97-TODAY(),IF(L97="",J97-TODAY(),MIN(J97,L97)-TODAY())))</f>
        <v/>
      </c>
      <c r="P97" s="6">
        <f>IF(AND(J97="",L97=""),"Missing Date",IF(N97="Complete","Complete",IF(O97="","Missing Date",IF(O97&lt;0,"Overdue",IF(O97&lt;=90,"Due Soon","OK")))))</f>
        <v/>
      </c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8" t="n"/>
      <c r="J98" s="8" t="n"/>
      <c r="K98" s="6" t="n"/>
      <c r="L98" s="8" t="n"/>
      <c r="M98" s="6" t="n"/>
      <c r="N98" s="6" t="n"/>
      <c r="O98" s="6">
        <f>IF(AND(J98="",L98=""),"",IF(J98="",L98-TODAY(),IF(L98="",J98-TODAY(),MIN(J98,L98)-TODAY())))</f>
        <v/>
      </c>
      <c r="P98" s="6">
        <f>IF(AND(J98="",L98=""),"Missing Date",IF(N98="Complete","Complete",IF(O98="","Missing Date",IF(O98&lt;0,"Overdue",IF(O98&lt;=90,"Due Soon","OK")))))</f>
        <v/>
      </c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8" t="n"/>
      <c r="J99" s="8" t="n"/>
      <c r="K99" s="6" t="n"/>
      <c r="L99" s="8" t="n"/>
      <c r="M99" s="6" t="n"/>
      <c r="N99" s="6" t="n"/>
      <c r="O99" s="6">
        <f>IF(AND(J99="",L99=""),"",IF(J99="",L99-TODAY(),IF(L99="",J99-TODAY(),MIN(J99,L99)-TODAY())))</f>
        <v/>
      </c>
      <c r="P99" s="6">
        <f>IF(AND(J99="",L99=""),"Missing Date",IF(N99="Complete","Complete",IF(O99="","Missing Date",IF(O99&lt;0,"Overdue",IF(O99&lt;=90,"Due Soon","OK")))))</f>
        <v/>
      </c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8" t="n"/>
      <c r="J100" s="8" t="n"/>
      <c r="K100" s="6" t="n"/>
      <c r="L100" s="8" t="n"/>
      <c r="M100" s="6" t="n"/>
      <c r="N100" s="6" t="n"/>
      <c r="O100" s="6">
        <f>IF(AND(J100="",L100=""),"",IF(J100="",L100-TODAY(),IF(L100="",J100-TODAY(),MIN(J100,L100)-TODAY())))</f>
        <v/>
      </c>
      <c r="P100" s="6">
        <f>IF(AND(J100="",L100=""),"Missing Date",IF(N100="Complete","Complete",IF(O100="","Missing Date",IF(O100&lt;0,"Overdue",IF(O100&lt;=90,"Due Soon","OK")))))</f>
        <v/>
      </c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8" t="n"/>
      <c r="J101" s="8" t="n"/>
      <c r="K101" s="6" t="n"/>
      <c r="L101" s="8" t="n"/>
      <c r="M101" s="6" t="n"/>
      <c r="N101" s="6" t="n"/>
      <c r="O101" s="6">
        <f>IF(AND(J101="",L101=""),"",IF(J101="",L101-TODAY(),IF(L101="",J101-TODAY(),MIN(J101,L101)-TODAY())))</f>
        <v/>
      </c>
      <c r="P101" s="6">
        <f>IF(AND(J101="",L101=""),"Missing Date",IF(N101="Complete","Complete",IF(O101="","Missing Date",IF(O101&lt;0,"Overdue",IF(O101&lt;=90,"Due Soon","OK")))))</f>
        <v/>
      </c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8" t="n"/>
      <c r="J102" s="8" t="n"/>
      <c r="K102" s="6" t="n"/>
      <c r="L102" s="8" t="n"/>
      <c r="M102" s="6" t="n"/>
      <c r="N102" s="6" t="n"/>
      <c r="O102" s="6">
        <f>IF(AND(J102="",L102=""),"",IF(J102="",L102-TODAY(),IF(L102="",J102-TODAY(),MIN(J102,L102)-TODAY())))</f>
        <v/>
      </c>
      <c r="P102" s="6">
        <f>IF(AND(J102="",L102=""),"Missing Date",IF(N102="Complete","Complete",IF(O102="","Missing Date",IF(O102&lt;0,"Overdue",IF(O102&lt;=90,"Due Soon","OK")))))</f>
        <v/>
      </c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8" t="n"/>
      <c r="J103" s="8" t="n"/>
      <c r="K103" s="6" t="n"/>
      <c r="L103" s="8" t="n"/>
      <c r="M103" s="6" t="n"/>
      <c r="N103" s="6" t="n"/>
      <c r="O103" s="6">
        <f>IF(AND(J103="",L103=""),"",IF(J103="",L103-TODAY(),IF(L103="",J103-TODAY(),MIN(J103,L103)-TODAY())))</f>
        <v/>
      </c>
      <c r="P103" s="6">
        <f>IF(AND(J103="",L103=""),"Missing Date",IF(N103="Complete","Complete",IF(O103="","Missing Date",IF(O103&lt;0,"Overdue",IF(O103&lt;=90,"Due Soon","OK")))))</f>
        <v/>
      </c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8" t="n"/>
      <c r="J104" s="8" t="n"/>
      <c r="K104" s="6" t="n"/>
      <c r="L104" s="8" t="n"/>
      <c r="M104" s="6" t="n"/>
      <c r="N104" s="6" t="n"/>
      <c r="O104" s="6">
        <f>IF(AND(J104="",L104=""),"",IF(J104="",L104-TODAY(),IF(L104="",J104-TODAY(),MIN(J104,L104)-TODAY())))</f>
        <v/>
      </c>
      <c r="P104" s="6">
        <f>IF(AND(J104="",L104=""),"Missing Date",IF(N104="Complete","Complete",IF(O104="","Missing Date",IF(O104&lt;0,"Overdue",IF(O104&lt;=90,"Due Soon","OK")))))</f>
        <v/>
      </c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8" t="n"/>
      <c r="J105" s="8" t="n"/>
      <c r="K105" s="6" t="n"/>
      <c r="L105" s="8" t="n"/>
      <c r="M105" s="6" t="n"/>
      <c r="N105" s="6" t="n"/>
      <c r="O105" s="6">
        <f>IF(AND(J105="",L105=""),"",IF(J105="",L105-TODAY(),IF(L105="",J105-TODAY(),MIN(J105,L105)-TODAY())))</f>
        <v/>
      </c>
      <c r="P105" s="6">
        <f>IF(AND(J105="",L105=""),"Missing Date",IF(N105="Complete","Complete",IF(O105="","Missing Date",IF(O105&lt;0,"Overdue",IF(O105&lt;=90,"Due Soon","OK")))))</f>
        <v/>
      </c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8" t="n"/>
      <c r="J106" s="8" t="n"/>
      <c r="K106" s="6" t="n"/>
      <c r="L106" s="8" t="n"/>
      <c r="M106" s="6" t="n"/>
      <c r="N106" s="6" t="n"/>
      <c r="O106" s="6">
        <f>IF(AND(J106="",L106=""),"",IF(J106="",L106-TODAY(),IF(L106="",J106-TODAY(),MIN(J106,L106)-TODAY())))</f>
        <v/>
      </c>
      <c r="P106" s="6">
        <f>IF(AND(J106="",L106=""),"Missing Date",IF(N106="Complete","Complete",IF(O106="","Missing Date",IF(O106&lt;0,"Overdue",IF(O106&lt;=90,"Due Soon","OK")))))</f>
        <v/>
      </c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8" t="n"/>
      <c r="J107" s="8" t="n"/>
      <c r="K107" s="6" t="n"/>
      <c r="L107" s="8" t="n"/>
      <c r="M107" s="6" t="n"/>
      <c r="N107" s="6" t="n"/>
      <c r="O107" s="6">
        <f>IF(AND(J107="",L107=""),"",IF(J107="",L107-TODAY(),IF(L107="",J107-TODAY(),MIN(J107,L107)-TODAY())))</f>
        <v/>
      </c>
      <c r="P107" s="6">
        <f>IF(AND(J107="",L107=""),"Missing Date",IF(N107="Complete","Complete",IF(O107="","Missing Date",IF(O107&lt;0,"Overdue",IF(O107&lt;=90,"Due Soon","OK")))))</f>
        <v/>
      </c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8" t="n"/>
      <c r="J108" s="8" t="n"/>
      <c r="K108" s="6" t="n"/>
      <c r="L108" s="8" t="n"/>
      <c r="M108" s="6" t="n"/>
      <c r="N108" s="6" t="n"/>
      <c r="O108" s="6">
        <f>IF(AND(J108="",L108=""),"",IF(J108="",L108-TODAY(),IF(L108="",J108-TODAY(),MIN(J108,L108)-TODAY())))</f>
        <v/>
      </c>
      <c r="P108" s="6">
        <f>IF(AND(J108="",L108=""),"Missing Date",IF(N108="Complete","Complete",IF(O108="","Missing Date",IF(O108&lt;0,"Overdue",IF(O108&lt;=90,"Due Soon","OK")))))</f>
        <v/>
      </c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8" t="n"/>
      <c r="J109" s="8" t="n"/>
      <c r="K109" s="6" t="n"/>
      <c r="L109" s="8" t="n"/>
      <c r="M109" s="6" t="n"/>
      <c r="N109" s="6" t="n"/>
      <c r="O109" s="6">
        <f>IF(AND(J109="",L109=""),"",IF(J109="",L109-TODAY(),IF(L109="",J109-TODAY(),MIN(J109,L109)-TODAY())))</f>
        <v/>
      </c>
      <c r="P109" s="6">
        <f>IF(AND(J109="",L109=""),"Missing Date",IF(N109="Complete","Complete",IF(O109="","Missing Date",IF(O109&lt;0,"Overdue",IF(O109&lt;=90,"Due Soon","OK")))))</f>
        <v/>
      </c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8" t="n"/>
      <c r="J110" s="8" t="n"/>
      <c r="K110" s="6" t="n"/>
      <c r="L110" s="8" t="n"/>
      <c r="M110" s="6" t="n"/>
      <c r="N110" s="6" t="n"/>
      <c r="O110" s="6">
        <f>IF(AND(J110="",L110=""),"",IF(J110="",L110-TODAY(),IF(L110="",J110-TODAY(),MIN(J110,L110)-TODAY())))</f>
        <v/>
      </c>
      <c r="P110" s="6">
        <f>IF(AND(J110="",L110=""),"Missing Date",IF(N110="Complete","Complete",IF(O110="","Missing Date",IF(O110&lt;0,"Overdue",IF(O110&lt;=90,"Due Soon","OK")))))</f>
        <v/>
      </c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8" t="n"/>
      <c r="J111" s="8" t="n"/>
      <c r="K111" s="6" t="n"/>
      <c r="L111" s="8" t="n"/>
      <c r="M111" s="6" t="n"/>
      <c r="N111" s="6" t="n"/>
      <c r="O111" s="6">
        <f>IF(AND(J111="",L111=""),"",IF(J111="",L111-TODAY(),IF(L111="",J111-TODAY(),MIN(J111,L111)-TODAY())))</f>
        <v/>
      </c>
      <c r="P111" s="6">
        <f>IF(AND(J111="",L111=""),"Missing Date",IF(N111="Complete","Complete",IF(O111="","Missing Date",IF(O111&lt;0,"Overdue",IF(O111&lt;=90,"Due Soon","OK")))))</f>
        <v/>
      </c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8" t="n"/>
      <c r="J112" s="8" t="n"/>
      <c r="K112" s="6" t="n"/>
      <c r="L112" s="8" t="n"/>
      <c r="M112" s="6" t="n"/>
      <c r="N112" s="6" t="n"/>
      <c r="O112" s="6">
        <f>IF(AND(J112="",L112=""),"",IF(J112="",L112-TODAY(),IF(L112="",J112-TODAY(),MIN(J112,L112)-TODAY())))</f>
        <v/>
      </c>
      <c r="P112" s="6">
        <f>IF(AND(J112="",L112=""),"Missing Date",IF(N112="Complete","Complete",IF(O112="","Missing Date",IF(O112&lt;0,"Overdue",IF(O112&lt;=90,"Due Soon","OK")))))</f>
        <v/>
      </c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8" t="n"/>
      <c r="J113" s="8" t="n"/>
      <c r="K113" s="6" t="n"/>
      <c r="L113" s="8" t="n"/>
      <c r="M113" s="6" t="n"/>
      <c r="N113" s="6" t="n"/>
      <c r="O113" s="6">
        <f>IF(AND(J113="",L113=""),"",IF(J113="",L113-TODAY(),IF(L113="",J113-TODAY(),MIN(J113,L113)-TODAY())))</f>
        <v/>
      </c>
      <c r="P113" s="6">
        <f>IF(AND(J113="",L113=""),"Missing Date",IF(N113="Complete","Complete",IF(O113="","Missing Date",IF(O113&lt;0,"Overdue",IF(O113&lt;=90,"Due Soon","OK")))))</f>
        <v/>
      </c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8" t="n"/>
      <c r="J114" s="8" t="n"/>
      <c r="K114" s="6" t="n"/>
      <c r="L114" s="8" t="n"/>
      <c r="M114" s="6" t="n"/>
      <c r="N114" s="6" t="n"/>
      <c r="O114" s="6">
        <f>IF(AND(J114="",L114=""),"",IF(J114="",L114-TODAY(),IF(L114="",J114-TODAY(),MIN(J114,L114)-TODAY())))</f>
        <v/>
      </c>
      <c r="P114" s="6">
        <f>IF(AND(J114="",L114=""),"Missing Date",IF(N114="Complete","Complete",IF(O114="","Missing Date",IF(O114&lt;0,"Overdue",IF(O114&lt;=90,"Due Soon","OK")))))</f>
        <v/>
      </c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8" t="n"/>
      <c r="J115" s="8" t="n"/>
      <c r="K115" s="6" t="n"/>
      <c r="L115" s="8" t="n"/>
      <c r="M115" s="6" t="n"/>
      <c r="N115" s="6" t="n"/>
      <c r="O115" s="6">
        <f>IF(AND(J115="",L115=""),"",IF(J115="",L115-TODAY(),IF(L115="",J115-TODAY(),MIN(J115,L115)-TODAY())))</f>
        <v/>
      </c>
      <c r="P115" s="6">
        <f>IF(AND(J115="",L115=""),"Missing Date",IF(N115="Complete","Complete",IF(O115="","Missing Date",IF(O115&lt;0,"Overdue",IF(O115&lt;=90,"Due Soon","OK")))))</f>
        <v/>
      </c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8" t="n"/>
      <c r="J116" s="8" t="n"/>
      <c r="K116" s="6" t="n"/>
      <c r="L116" s="8" t="n"/>
      <c r="M116" s="6" t="n"/>
      <c r="N116" s="6" t="n"/>
      <c r="O116" s="6">
        <f>IF(AND(J116="",L116=""),"",IF(J116="",L116-TODAY(),IF(L116="",J116-TODAY(),MIN(J116,L116)-TODAY())))</f>
        <v/>
      </c>
      <c r="P116" s="6">
        <f>IF(AND(J116="",L116=""),"Missing Date",IF(N116="Complete","Complete",IF(O116="","Missing Date",IF(O116&lt;0,"Overdue",IF(O116&lt;=90,"Due Soon","OK")))))</f>
        <v/>
      </c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8" t="n"/>
      <c r="J117" s="8" t="n"/>
      <c r="K117" s="6" t="n"/>
      <c r="L117" s="8" t="n"/>
      <c r="M117" s="6" t="n"/>
      <c r="N117" s="6" t="n"/>
      <c r="O117" s="6">
        <f>IF(AND(J117="",L117=""),"",IF(J117="",L117-TODAY(),IF(L117="",J117-TODAY(),MIN(J117,L117)-TODAY())))</f>
        <v/>
      </c>
      <c r="P117" s="6">
        <f>IF(AND(J117="",L117=""),"Missing Date",IF(N117="Complete","Complete",IF(O117="","Missing Date",IF(O117&lt;0,"Overdue",IF(O117&lt;=90,"Due Soon","OK")))))</f>
        <v/>
      </c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8" t="n"/>
      <c r="J118" s="8" t="n"/>
      <c r="K118" s="6" t="n"/>
      <c r="L118" s="8" t="n"/>
      <c r="M118" s="6" t="n"/>
      <c r="N118" s="6" t="n"/>
      <c r="O118" s="6">
        <f>IF(AND(J118="",L118=""),"",IF(J118="",L118-TODAY(),IF(L118="",J118-TODAY(),MIN(J118,L118)-TODAY())))</f>
        <v/>
      </c>
      <c r="P118" s="6">
        <f>IF(AND(J118="",L118=""),"Missing Date",IF(N118="Complete","Complete",IF(O118="","Missing Date",IF(O118&lt;0,"Overdue",IF(O118&lt;=90,"Due Soon","OK")))))</f>
        <v/>
      </c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8" t="n"/>
      <c r="J119" s="8" t="n"/>
      <c r="K119" s="6" t="n"/>
      <c r="L119" s="8" t="n"/>
      <c r="M119" s="6" t="n"/>
      <c r="N119" s="6" t="n"/>
      <c r="O119" s="6">
        <f>IF(AND(J119="",L119=""),"",IF(J119="",L119-TODAY(),IF(L119="",J119-TODAY(),MIN(J119,L119)-TODAY())))</f>
        <v/>
      </c>
      <c r="P119" s="6">
        <f>IF(AND(J119="",L119=""),"Missing Date",IF(N119="Complete","Complete",IF(O119="","Missing Date",IF(O119&lt;0,"Overdue",IF(O119&lt;=90,"Due Soon","OK")))))</f>
        <v/>
      </c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8" t="n"/>
      <c r="J120" s="8" t="n"/>
      <c r="K120" s="6" t="n"/>
      <c r="L120" s="8" t="n"/>
      <c r="M120" s="6" t="n"/>
      <c r="N120" s="6" t="n"/>
      <c r="O120" s="6">
        <f>IF(AND(J120="",L120=""),"",IF(J120="",L120-TODAY(),IF(L120="",J120-TODAY(),MIN(J120,L120)-TODAY())))</f>
        <v/>
      </c>
      <c r="P120" s="6">
        <f>IF(AND(J120="",L120=""),"Missing Date",IF(N120="Complete","Complete",IF(O120="","Missing Date",IF(O120&lt;0,"Overdue",IF(O120&lt;=90,"Due Soon","OK")))))</f>
        <v/>
      </c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8" t="n"/>
      <c r="J121" s="8" t="n"/>
      <c r="K121" s="6" t="n"/>
      <c r="L121" s="8" t="n"/>
      <c r="M121" s="6" t="n"/>
      <c r="N121" s="6" t="n"/>
      <c r="O121" s="6">
        <f>IF(AND(J121="",L121=""),"",IF(J121="",L121-TODAY(),IF(L121="",J121-TODAY(),MIN(J121,L121)-TODAY())))</f>
        <v/>
      </c>
      <c r="P121" s="6">
        <f>IF(AND(J121="",L121=""),"Missing Date",IF(N121="Complete","Complete",IF(O121="","Missing Date",IF(O121&lt;0,"Overdue",IF(O121&lt;=90,"Due Soon","OK")))))</f>
        <v/>
      </c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8" t="n"/>
      <c r="J122" s="8" t="n"/>
      <c r="K122" s="6" t="n"/>
      <c r="L122" s="8" t="n"/>
      <c r="M122" s="6" t="n"/>
      <c r="N122" s="6" t="n"/>
      <c r="O122" s="6">
        <f>IF(AND(J122="",L122=""),"",IF(J122="",L122-TODAY(),IF(L122="",J122-TODAY(),MIN(J122,L122)-TODAY())))</f>
        <v/>
      </c>
      <c r="P122" s="6">
        <f>IF(AND(J122="",L122=""),"Missing Date",IF(N122="Complete","Complete",IF(O122="","Missing Date",IF(O122&lt;0,"Overdue",IF(O122&lt;=90,"Due Soon","OK")))))</f>
        <v/>
      </c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8" t="n"/>
      <c r="J123" s="8" t="n"/>
      <c r="K123" s="6" t="n"/>
      <c r="L123" s="8" t="n"/>
      <c r="M123" s="6" t="n"/>
      <c r="N123" s="6" t="n"/>
      <c r="O123" s="6">
        <f>IF(AND(J123="",L123=""),"",IF(J123="",L123-TODAY(),IF(L123="",J123-TODAY(),MIN(J123,L123)-TODAY())))</f>
        <v/>
      </c>
      <c r="P123" s="6">
        <f>IF(AND(J123="",L123=""),"Missing Date",IF(N123="Complete","Complete",IF(O123="","Missing Date",IF(O123&lt;0,"Overdue",IF(O123&lt;=90,"Due Soon","OK")))))</f>
        <v/>
      </c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8" t="n"/>
      <c r="J124" s="8" t="n"/>
      <c r="K124" s="6" t="n"/>
      <c r="L124" s="8" t="n"/>
      <c r="M124" s="6" t="n"/>
      <c r="N124" s="6" t="n"/>
      <c r="O124" s="6">
        <f>IF(AND(J124="",L124=""),"",IF(J124="",L124-TODAY(),IF(L124="",J124-TODAY(),MIN(J124,L124)-TODAY())))</f>
        <v/>
      </c>
      <c r="P124" s="6">
        <f>IF(AND(J124="",L124=""),"Missing Date",IF(N124="Complete","Complete",IF(O124="","Missing Date",IF(O124&lt;0,"Overdue",IF(O124&lt;=90,"Due Soon","OK")))))</f>
        <v/>
      </c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8" t="n"/>
      <c r="J125" s="8" t="n"/>
      <c r="K125" s="6" t="n"/>
      <c r="L125" s="8" t="n"/>
      <c r="M125" s="6" t="n"/>
      <c r="N125" s="6" t="n"/>
      <c r="O125" s="6">
        <f>IF(AND(J125="",L125=""),"",IF(J125="",L125-TODAY(),IF(L125="",J125-TODAY(),MIN(J125,L125)-TODAY())))</f>
        <v/>
      </c>
      <c r="P125" s="6">
        <f>IF(AND(J125="",L125=""),"Missing Date",IF(N125="Complete","Complete",IF(O125="","Missing Date",IF(O125&lt;0,"Overdue",IF(O125&lt;=90,"Due Soon","OK")))))</f>
        <v/>
      </c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8" t="n"/>
      <c r="J126" s="8" t="n"/>
      <c r="K126" s="6" t="n"/>
      <c r="L126" s="8" t="n"/>
      <c r="M126" s="6" t="n"/>
      <c r="N126" s="6" t="n"/>
      <c r="O126" s="6">
        <f>IF(AND(J126="",L126=""),"",IF(J126="",L126-TODAY(),IF(L126="",J126-TODAY(),MIN(J126,L126)-TODAY())))</f>
        <v/>
      </c>
      <c r="P126" s="6">
        <f>IF(AND(J126="",L126=""),"Missing Date",IF(N126="Complete","Complete",IF(O126="","Missing Date",IF(O126&lt;0,"Overdue",IF(O126&lt;=90,"Due Soon","OK")))))</f>
        <v/>
      </c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8" t="n"/>
      <c r="J127" s="8" t="n"/>
      <c r="K127" s="6" t="n"/>
      <c r="L127" s="8" t="n"/>
      <c r="M127" s="6" t="n"/>
      <c r="N127" s="6" t="n"/>
      <c r="O127" s="6">
        <f>IF(AND(J127="",L127=""),"",IF(J127="",L127-TODAY(),IF(L127="",J127-TODAY(),MIN(J127,L127)-TODAY())))</f>
        <v/>
      </c>
      <c r="P127" s="6">
        <f>IF(AND(J127="",L127=""),"Missing Date",IF(N127="Complete","Complete",IF(O127="","Missing Date",IF(O127&lt;0,"Overdue",IF(O127&lt;=90,"Due Soon","OK")))))</f>
        <v/>
      </c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8" t="n"/>
      <c r="J128" s="8" t="n"/>
      <c r="K128" s="6" t="n"/>
      <c r="L128" s="8" t="n"/>
      <c r="M128" s="6" t="n"/>
      <c r="N128" s="6" t="n"/>
      <c r="O128" s="6">
        <f>IF(AND(J128="",L128=""),"",IF(J128="",L128-TODAY(),IF(L128="",J128-TODAY(),MIN(J128,L128)-TODAY())))</f>
        <v/>
      </c>
      <c r="P128" s="6">
        <f>IF(AND(J128="",L128=""),"Missing Date",IF(N128="Complete","Complete",IF(O128="","Missing Date",IF(O128&lt;0,"Overdue",IF(O128&lt;=90,"Due Soon","OK")))))</f>
        <v/>
      </c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8" t="n"/>
      <c r="J129" s="8" t="n"/>
      <c r="K129" s="6" t="n"/>
      <c r="L129" s="8" t="n"/>
      <c r="M129" s="6" t="n"/>
      <c r="N129" s="6" t="n"/>
      <c r="O129" s="6">
        <f>IF(AND(J129="",L129=""),"",IF(J129="",L129-TODAY(),IF(L129="",J129-TODAY(),MIN(J129,L129)-TODAY())))</f>
        <v/>
      </c>
      <c r="P129" s="6">
        <f>IF(AND(J129="",L129=""),"Missing Date",IF(N129="Complete","Complete",IF(O129="","Missing Date",IF(O129&lt;0,"Overdue",IF(O129&lt;=90,"Due Soon","OK")))))</f>
        <v/>
      </c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8" t="n"/>
      <c r="J130" s="8" t="n"/>
      <c r="K130" s="6" t="n"/>
      <c r="L130" s="8" t="n"/>
      <c r="M130" s="6" t="n"/>
      <c r="N130" s="6" t="n"/>
      <c r="O130" s="6">
        <f>IF(AND(J130="",L130=""),"",IF(J130="",L130-TODAY(),IF(L130="",J130-TODAY(),MIN(J130,L130)-TODAY())))</f>
        <v/>
      </c>
      <c r="P130" s="6">
        <f>IF(AND(J130="",L130=""),"Missing Date",IF(N130="Complete","Complete",IF(O130="","Missing Date",IF(O130&lt;0,"Overdue",IF(O130&lt;=90,"Due Soon","OK")))))</f>
        <v/>
      </c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8" t="n"/>
      <c r="J131" s="8" t="n"/>
      <c r="K131" s="6" t="n"/>
      <c r="L131" s="8" t="n"/>
      <c r="M131" s="6" t="n"/>
      <c r="N131" s="6" t="n"/>
      <c r="O131" s="6">
        <f>IF(AND(J131="",L131=""),"",IF(J131="",L131-TODAY(),IF(L131="",J131-TODAY(),MIN(J131,L131)-TODAY())))</f>
        <v/>
      </c>
      <c r="P131" s="6">
        <f>IF(AND(J131="",L131=""),"Missing Date",IF(N131="Complete","Complete",IF(O131="","Missing Date",IF(O131&lt;0,"Overdue",IF(O131&lt;=90,"Due Soon","OK")))))</f>
        <v/>
      </c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8" t="n"/>
      <c r="J132" s="8" t="n"/>
      <c r="K132" s="6" t="n"/>
      <c r="L132" s="8" t="n"/>
      <c r="M132" s="6" t="n"/>
      <c r="N132" s="6" t="n"/>
      <c r="O132" s="6">
        <f>IF(AND(J132="",L132=""),"",IF(J132="",L132-TODAY(),IF(L132="",J132-TODAY(),MIN(J132,L132)-TODAY())))</f>
        <v/>
      </c>
      <c r="P132" s="6">
        <f>IF(AND(J132="",L132=""),"Missing Date",IF(N132="Complete","Complete",IF(O132="","Missing Date",IF(O132&lt;0,"Overdue",IF(O132&lt;=90,"Due Soon","OK")))))</f>
        <v/>
      </c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8" t="n"/>
      <c r="J133" s="8" t="n"/>
      <c r="K133" s="6" t="n"/>
      <c r="L133" s="8" t="n"/>
      <c r="M133" s="6" t="n"/>
      <c r="N133" s="6" t="n"/>
      <c r="O133" s="6">
        <f>IF(AND(J133="",L133=""),"",IF(J133="",L133-TODAY(),IF(L133="",J133-TODAY(),MIN(J133,L133)-TODAY())))</f>
        <v/>
      </c>
      <c r="P133" s="6">
        <f>IF(AND(J133="",L133=""),"Missing Date",IF(N133="Complete","Complete",IF(O133="","Missing Date",IF(O133&lt;0,"Overdue",IF(O133&lt;=90,"Due Soon","OK")))))</f>
        <v/>
      </c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8" t="n"/>
      <c r="J134" s="8" t="n"/>
      <c r="K134" s="6" t="n"/>
      <c r="L134" s="8" t="n"/>
      <c r="M134" s="6" t="n"/>
      <c r="N134" s="6" t="n"/>
      <c r="O134" s="6">
        <f>IF(AND(J134="",L134=""),"",IF(J134="",L134-TODAY(),IF(L134="",J134-TODAY(),MIN(J134,L134)-TODAY())))</f>
        <v/>
      </c>
      <c r="P134" s="6">
        <f>IF(AND(J134="",L134=""),"Missing Date",IF(N134="Complete","Complete",IF(O134="","Missing Date",IF(O134&lt;0,"Overdue",IF(O134&lt;=90,"Due Soon","OK")))))</f>
        <v/>
      </c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8" t="n"/>
      <c r="J135" s="8" t="n"/>
      <c r="K135" s="6" t="n"/>
      <c r="L135" s="8" t="n"/>
      <c r="M135" s="6" t="n"/>
      <c r="N135" s="6" t="n"/>
      <c r="O135" s="6">
        <f>IF(AND(J135="",L135=""),"",IF(J135="",L135-TODAY(),IF(L135="",J135-TODAY(),MIN(J135,L135)-TODAY())))</f>
        <v/>
      </c>
      <c r="P135" s="6">
        <f>IF(AND(J135="",L135=""),"Missing Date",IF(N135="Complete","Complete",IF(O135="","Missing Date",IF(O135&lt;0,"Overdue",IF(O135&lt;=90,"Due Soon","OK")))))</f>
        <v/>
      </c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8" t="n"/>
      <c r="J136" s="8" t="n"/>
      <c r="K136" s="6" t="n"/>
      <c r="L136" s="8" t="n"/>
      <c r="M136" s="6" t="n"/>
      <c r="N136" s="6" t="n"/>
      <c r="O136" s="6">
        <f>IF(AND(J136="",L136=""),"",IF(J136="",L136-TODAY(),IF(L136="",J136-TODAY(),MIN(J136,L136)-TODAY())))</f>
        <v/>
      </c>
      <c r="P136" s="6">
        <f>IF(AND(J136="",L136=""),"Missing Date",IF(N136="Complete","Complete",IF(O136="","Missing Date",IF(O136&lt;0,"Overdue",IF(O136&lt;=90,"Due Soon","OK")))))</f>
        <v/>
      </c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8" t="n"/>
      <c r="J137" s="8" t="n"/>
      <c r="K137" s="6" t="n"/>
      <c r="L137" s="8" t="n"/>
      <c r="M137" s="6" t="n"/>
      <c r="N137" s="6" t="n"/>
      <c r="O137" s="6">
        <f>IF(AND(J137="",L137=""),"",IF(J137="",L137-TODAY(),IF(L137="",J137-TODAY(),MIN(J137,L137)-TODAY())))</f>
        <v/>
      </c>
      <c r="P137" s="6">
        <f>IF(AND(J137="",L137=""),"Missing Date",IF(N137="Complete","Complete",IF(O137="","Missing Date",IF(O137&lt;0,"Overdue",IF(O137&lt;=90,"Due Soon","OK")))))</f>
        <v/>
      </c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8" t="n"/>
      <c r="J138" s="8" t="n"/>
      <c r="K138" s="6" t="n"/>
      <c r="L138" s="8" t="n"/>
      <c r="M138" s="6" t="n"/>
      <c r="N138" s="6" t="n"/>
      <c r="O138" s="6">
        <f>IF(AND(J138="",L138=""),"",IF(J138="",L138-TODAY(),IF(L138="",J138-TODAY(),MIN(J138,L138)-TODAY())))</f>
        <v/>
      </c>
      <c r="P138" s="6">
        <f>IF(AND(J138="",L138=""),"Missing Date",IF(N138="Complete","Complete",IF(O138="","Missing Date",IF(O138&lt;0,"Overdue",IF(O138&lt;=90,"Due Soon","OK")))))</f>
        <v/>
      </c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8" t="n"/>
      <c r="J139" s="8" t="n"/>
      <c r="K139" s="6" t="n"/>
      <c r="L139" s="8" t="n"/>
      <c r="M139" s="6" t="n"/>
      <c r="N139" s="6" t="n"/>
      <c r="O139" s="6">
        <f>IF(AND(J139="",L139=""),"",IF(J139="",L139-TODAY(),IF(L139="",J139-TODAY(),MIN(J139,L139)-TODAY())))</f>
        <v/>
      </c>
      <c r="P139" s="6">
        <f>IF(AND(J139="",L139=""),"Missing Date",IF(N139="Complete","Complete",IF(O139="","Missing Date",IF(O139&lt;0,"Overdue",IF(O139&lt;=90,"Due Soon","OK")))))</f>
        <v/>
      </c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8" t="n"/>
      <c r="J140" s="8" t="n"/>
      <c r="K140" s="6" t="n"/>
      <c r="L140" s="8" t="n"/>
      <c r="M140" s="6" t="n"/>
      <c r="N140" s="6" t="n"/>
      <c r="O140" s="6">
        <f>IF(AND(J140="",L140=""),"",IF(J140="",L140-TODAY(),IF(L140="",J140-TODAY(),MIN(J140,L140)-TODAY())))</f>
        <v/>
      </c>
      <c r="P140" s="6">
        <f>IF(AND(J140="",L140=""),"Missing Date",IF(N140="Complete","Complete",IF(O140="","Missing Date",IF(O140&lt;0,"Overdue",IF(O140&lt;=90,"Due Soon","OK")))))</f>
        <v/>
      </c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8" t="n"/>
      <c r="J141" s="8" t="n"/>
      <c r="K141" s="6" t="n"/>
      <c r="L141" s="8" t="n"/>
      <c r="M141" s="6" t="n"/>
      <c r="N141" s="6" t="n"/>
      <c r="O141" s="6">
        <f>IF(AND(J141="",L141=""),"",IF(J141="",L141-TODAY(),IF(L141="",J141-TODAY(),MIN(J141,L141)-TODAY())))</f>
        <v/>
      </c>
      <c r="P141" s="6">
        <f>IF(AND(J141="",L141=""),"Missing Date",IF(N141="Complete","Complete",IF(O141="","Missing Date",IF(O141&lt;0,"Overdue",IF(O141&lt;=90,"Due Soon","OK")))))</f>
        <v/>
      </c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8" t="n"/>
      <c r="J142" s="8" t="n"/>
      <c r="K142" s="6" t="n"/>
      <c r="L142" s="8" t="n"/>
      <c r="M142" s="6" t="n"/>
      <c r="N142" s="6" t="n"/>
      <c r="O142" s="6">
        <f>IF(AND(J142="",L142=""),"",IF(J142="",L142-TODAY(),IF(L142="",J142-TODAY(),MIN(J142,L142)-TODAY())))</f>
        <v/>
      </c>
      <c r="P142" s="6">
        <f>IF(AND(J142="",L142=""),"Missing Date",IF(N142="Complete","Complete",IF(O142="","Missing Date",IF(O142&lt;0,"Overdue",IF(O142&lt;=90,"Due Soon","OK")))))</f>
        <v/>
      </c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8" t="n"/>
      <c r="J143" s="8" t="n"/>
      <c r="K143" s="6" t="n"/>
      <c r="L143" s="8" t="n"/>
      <c r="M143" s="6" t="n"/>
      <c r="N143" s="6" t="n"/>
      <c r="O143" s="6">
        <f>IF(AND(J143="",L143=""),"",IF(J143="",L143-TODAY(),IF(L143="",J143-TODAY(),MIN(J143,L143)-TODAY())))</f>
        <v/>
      </c>
      <c r="P143" s="6">
        <f>IF(AND(J143="",L143=""),"Missing Date",IF(N143="Complete","Complete",IF(O143="","Missing Date",IF(O143&lt;0,"Overdue",IF(O143&lt;=90,"Due Soon","OK")))))</f>
        <v/>
      </c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8" t="n"/>
      <c r="J144" s="8" t="n"/>
      <c r="K144" s="6" t="n"/>
      <c r="L144" s="8" t="n"/>
      <c r="M144" s="6" t="n"/>
      <c r="N144" s="6" t="n"/>
      <c r="O144" s="6">
        <f>IF(AND(J144="",L144=""),"",IF(J144="",L144-TODAY(),IF(L144="",J144-TODAY(),MIN(J144,L144)-TODAY())))</f>
        <v/>
      </c>
      <c r="P144" s="6">
        <f>IF(AND(J144="",L144=""),"Missing Date",IF(N144="Complete","Complete",IF(O144="","Missing Date",IF(O144&lt;0,"Overdue",IF(O144&lt;=90,"Due Soon","OK")))))</f>
        <v/>
      </c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8" t="n"/>
      <c r="J145" s="8" t="n"/>
      <c r="K145" s="6" t="n"/>
      <c r="L145" s="8" t="n"/>
      <c r="M145" s="6" t="n"/>
      <c r="N145" s="6" t="n"/>
      <c r="O145" s="6">
        <f>IF(AND(J145="",L145=""),"",IF(J145="",L145-TODAY(),IF(L145="",J145-TODAY(),MIN(J145,L145)-TODAY())))</f>
        <v/>
      </c>
      <c r="P145" s="6">
        <f>IF(AND(J145="",L145=""),"Missing Date",IF(N145="Complete","Complete",IF(O145="","Missing Date",IF(O145&lt;0,"Overdue",IF(O145&lt;=90,"Due Soon","OK")))))</f>
        <v/>
      </c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8" t="n"/>
      <c r="J146" s="8" t="n"/>
      <c r="K146" s="6" t="n"/>
      <c r="L146" s="8" t="n"/>
      <c r="M146" s="6" t="n"/>
      <c r="N146" s="6" t="n"/>
      <c r="O146" s="6">
        <f>IF(AND(J146="",L146=""),"",IF(J146="",L146-TODAY(),IF(L146="",J146-TODAY(),MIN(J146,L146)-TODAY())))</f>
        <v/>
      </c>
      <c r="P146" s="6">
        <f>IF(AND(J146="",L146=""),"Missing Date",IF(N146="Complete","Complete",IF(O146="","Missing Date",IF(O146&lt;0,"Overdue",IF(O146&lt;=90,"Due Soon","OK")))))</f>
        <v/>
      </c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8" t="n"/>
      <c r="J147" s="8" t="n"/>
      <c r="K147" s="6" t="n"/>
      <c r="L147" s="8" t="n"/>
      <c r="M147" s="6" t="n"/>
      <c r="N147" s="6" t="n"/>
      <c r="O147" s="6">
        <f>IF(AND(J147="",L147=""),"",IF(J147="",L147-TODAY(),IF(L147="",J147-TODAY(),MIN(J147,L147)-TODAY())))</f>
        <v/>
      </c>
      <c r="P147" s="6">
        <f>IF(AND(J147="",L147=""),"Missing Date",IF(N147="Complete","Complete",IF(O147="","Missing Date",IF(O147&lt;0,"Overdue",IF(O147&lt;=90,"Due Soon","OK")))))</f>
        <v/>
      </c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8" t="n"/>
      <c r="J148" s="8" t="n"/>
      <c r="K148" s="6" t="n"/>
      <c r="L148" s="8" t="n"/>
      <c r="M148" s="6" t="n"/>
      <c r="N148" s="6" t="n"/>
      <c r="O148" s="6">
        <f>IF(AND(J148="",L148=""),"",IF(J148="",L148-TODAY(),IF(L148="",J148-TODAY(),MIN(J148,L148)-TODAY())))</f>
        <v/>
      </c>
      <c r="P148" s="6">
        <f>IF(AND(J148="",L148=""),"Missing Date",IF(N148="Complete","Complete",IF(O148="","Missing Date",IF(O148&lt;0,"Overdue",IF(O148&lt;=90,"Due Soon","OK")))))</f>
        <v/>
      </c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8" t="n"/>
      <c r="J149" s="8" t="n"/>
      <c r="K149" s="6" t="n"/>
      <c r="L149" s="8" t="n"/>
      <c r="M149" s="6" t="n"/>
      <c r="N149" s="6" t="n"/>
      <c r="O149" s="6">
        <f>IF(AND(J149="",L149=""),"",IF(J149="",L149-TODAY(),IF(L149="",J149-TODAY(),MIN(J149,L149)-TODAY())))</f>
        <v/>
      </c>
      <c r="P149" s="6">
        <f>IF(AND(J149="",L149=""),"Missing Date",IF(N149="Complete","Complete",IF(O149="","Missing Date",IF(O149&lt;0,"Overdue",IF(O149&lt;=90,"Due Soon","OK")))))</f>
        <v/>
      </c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8" t="n"/>
      <c r="J150" s="8" t="n"/>
      <c r="K150" s="6" t="n"/>
      <c r="L150" s="8" t="n"/>
      <c r="M150" s="6" t="n"/>
      <c r="N150" s="6" t="n"/>
      <c r="O150" s="6">
        <f>IF(AND(J150="",L150=""),"",IF(J150="",L150-TODAY(),IF(L150="",J150-TODAY(),MIN(J150,L150)-TODAY())))</f>
        <v/>
      </c>
      <c r="P150" s="6">
        <f>IF(AND(J150="",L150=""),"Missing Date",IF(N150="Complete","Complete",IF(O150="","Missing Date",IF(O150&lt;0,"Overdue",IF(O150&lt;=90,"Due Soon","OK")))))</f>
        <v/>
      </c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8" t="n"/>
      <c r="J151" s="8" t="n"/>
      <c r="K151" s="6" t="n"/>
      <c r="L151" s="8" t="n"/>
      <c r="M151" s="6" t="n"/>
      <c r="N151" s="6" t="n"/>
      <c r="O151" s="6">
        <f>IF(AND(J151="",L151=""),"",IF(J151="",L151-TODAY(),IF(L151="",J151-TODAY(),MIN(J151,L151)-TODAY())))</f>
        <v/>
      </c>
      <c r="P151" s="6">
        <f>IF(AND(J151="",L151=""),"Missing Date",IF(N151="Complete","Complete",IF(O151="","Missing Date",IF(O151&lt;0,"Overdue",IF(O151&lt;=90,"Due Soon","OK")))))</f>
        <v/>
      </c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8" t="n"/>
      <c r="J152" s="8" t="n"/>
      <c r="K152" s="6" t="n"/>
      <c r="L152" s="8" t="n"/>
      <c r="M152" s="6" t="n"/>
      <c r="N152" s="6" t="n"/>
      <c r="O152" s="6">
        <f>IF(AND(J152="",L152=""),"",IF(J152="",L152-TODAY(),IF(L152="",J152-TODAY(),MIN(J152,L152)-TODAY())))</f>
        <v/>
      </c>
      <c r="P152" s="6">
        <f>IF(AND(J152="",L152=""),"Missing Date",IF(N152="Complete","Complete",IF(O152="","Missing Date",IF(O152&lt;0,"Overdue",IF(O152&lt;=90,"Due Soon","OK")))))</f>
        <v/>
      </c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8" t="n"/>
      <c r="J153" s="8" t="n"/>
      <c r="K153" s="6" t="n"/>
      <c r="L153" s="8" t="n"/>
      <c r="M153" s="6" t="n"/>
      <c r="N153" s="6" t="n"/>
      <c r="O153" s="6">
        <f>IF(AND(J153="",L153=""),"",IF(J153="",L153-TODAY(),IF(L153="",J153-TODAY(),MIN(J153,L153)-TODAY())))</f>
        <v/>
      </c>
      <c r="P153" s="6">
        <f>IF(AND(J153="",L153=""),"Missing Date",IF(N153="Complete","Complete",IF(O153="","Missing Date",IF(O153&lt;0,"Overdue",IF(O153&lt;=90,"Due Soon","OK")))))</f>
        <v/>
      </c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8" t="n"/>
      <c r="J154" s="8" t="n"/>
      <c r="K154" s="6" t="n"/>
      <c r="L154" s="8" t="n"/>
      <c r="M154" s="6" t="n"/>
      <c r="N154" s="6" t="n"/>
      <c r="O154" s="6">
        <f>IF(AND(J154="",L154=""),"",IF(J154="",L154-TODAY(),IF(L154="",J154-TODAY(),MIN(J154,L154)-TODAY())))</f>
        <v/>
      </c>
      <c r="P154" s="6">
        <f>IF(AND(J154="",L154=""),"Missing Date",IF(N154="Complete","Complete",IF(O154="","Missing Date",IF(O154&lt;0,"Overdue",IF(O154&lt;=90,"Due Soon","OK")))))</f>
        <v/>
      </c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8" t="n"/>
      <c r="J155" s="8" t="n"/>
      <c r="K155" s="6" t="n"/>
      <c r="L155" s="8" t="n"/>
      <c r="M155" s="6" t="n"/>
      <c r="N155" s="6" t="n"/>
      <c r="O155" s="6">
        <f>IF(AND(J155="",L155=""),"",IF(J155="",L155-TODAY(),IF(L155="",J155-TODAY(),MIN(J155,L155)-TODAY())))</f>
        <v/>
      </c>
      <c r="P155" s="6">
        <f>IF(AND(J155="",L155=""),"Missing Date",IF(N155="Complete","Complete",IF(O155="","Missing Date",IF(O155&lt;0,"Overdue",IF(O155&lt;=90,"Due Soon","OK")))))</f>
        <v/>
      </c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8" t="n"/>
      <c r="J156" s="8" t="n"/>
      <c r="K156" s="6" t="n"/>
      <c r="L156" s="8" t="n"/>
      <c r="M156" s="6" t="n"/>
      <c r="N156" s="6" t="n"/>
      <c r="O156" s="6">
        <f>IF(AND(J156="",L156=""),"",IF(J156="",L156-TODAY(),IF(L156="",J156-TODAY(),MIN(J156,L156)-TODAY())))</f>
        <v/>
      </c>
      <c r="P156" s="6">
        <f>IF(AND(J156="",L156=""),"Missing Date",IF(N156="Complete","Complete",IF(O156="","Missing Date",IF(O156&lt;0,"Overdue",IF(O156&lt;=90,"Due Soon","OK")))))</f>
        <v/>
      </c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8" t="n"/>
      <c r="J157" s="8" t="n"/>
      <c r="K157" s="6" t="n"/>
      <c r="L157" s="8" t="n"/>
      <c r="M157" s="6" t="n"/>
      <c r="N157" s="6" t="n"/>
      <c r="O157" s="6">
        <f>IF(AND(J157="",L157=""),"",IF(J157="",L157-TODAY(),IF(L157="",J157-TODAY(),MIN(J157,L157)-TODAY())))</f>
        <v/>
      </c>
      <c r="P157" s="6">
        <f>IF(AND(J157="",L157=""),"Missing Date",IF(N157="Complete","Complete",IF(O157="","Missing Date",IF(O157&lt;0,"Overdue",IF(O157&lt;=90,"Due Soon","OK")))))</f>
        <v/>
      </c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8" t="n"/>
      <c r="J158" s="8" t="n"/>
      <c r="K158" s="6" t="n"/>
      <c r="L158" s="8" t="n"/>
      <c r="M158" s="6" t="n"/>
      <c r="N158" s="6" t="n"/>
      <c r="O158" s="6">
        <f>IF(AND(J158="",L158=""),"",IF(J158="",L158-TODAY(),IF(L158="",J158-TODAY(),MIN(J158,L158)-TODAY())))</f>
        <v/>
      </c>
      <c r="P158" s="6">
        <f>IF(AND(J158="",L158=""),"Missing Date",IF(N158="Complete","Complete",IF(O158="","Missing Date",IF(O158&lt;0,"Overdue",IF(O158&lt;=90,"Due Soon","OK")))))</f>
        <v/>
      </c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8" t="n"/>
      <c r="J159" s="8" t="n"/>
      <c r="K159" s="6" t="n"/>
      <c r="L159" s="8" t="n"/>
      <c r="M159" s="6" t="n"/>
      <c r="N159" s="6" t="n"/>
      <c r="O159" s="6">
        <f>IF(AND(J159="",L159=""),"",IF(J159="",L159-TODAY(),IF(L159="",J159-TODAY(),MIN(J159,L159)-TODAY())))</f>
        <v/>
      </c>
      <c r="P159" s="6">
        <f>IF(AND(J159="",L159=""),"Missing Date",IF(N159="Complete","Complete",IF(O159="","Missing Date",IF(O159&lt;0,"Overdue",IF(O159&lt;=90,"Due Soon","OK")))))</f>
        <v/>
      </c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8" t="n"/>
      <c r="J160" s="8" t="n"/>
      <c r="K160" s="6" t="n"/>
      <c r="L160" s="8" t="n"/>
      <c r="M160" s="6" t="n"/>
      <c r="N160" s="6" t="n"/>
      <c r="O160" s="6">
        <f>IF(AND(J160="",L160=""),"",IF(J160="",L160-TODAY(),IF(L160="",J160-TODAY(),MIN(J160,L160)-TODAY())))</f>
        <v/>
      </c>
      <c r="P160" s="6">
        <f>IF(AND(J160="",L160=""),"Missing Date",IF(N160="Complete","Complete",IF(O160="","Missing Date",IF(O160&lt;0,"Overdue",IF(O160&lt;=90,"Due Soon","OK")))))</f>
        <v/>
      </c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8" t="n"/>
      <c r="J161" s="8" t="n"/>
      <c r="K161" s="6" t="n"/>
      <c r="L161" s="8" t="n"/>
      <c r="M161" s="6" t="n"/>
      <c r="N161" s="6" t="n"/>
      <c r="O161" s="6">
        <f>IF(AND(J161="",L161=""),"",IF(J161="",L161-TODAY(),IF(L161="",J161-TODAY(),MIN(J161,L161)-TODAY())))</f>
        <v/>
      </c>
      <c r="P161" s="6">
        <f>IF(AND(J161="",L161=""),"Missing Date",IF(N161="Complete","Complete",IF(O161="","Missing Date",IF(O161&lt;0,"Overdue",IF(O161&lt;=90,"Due Soon","OK")))))</f>
        <v/>
      </c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8" t="n"/>
      <c r="J162" s="8" t="n"/>
      <c r="K162" s="6" t="n"/>
      <c r="L162" s="8" t="n"/>
      <c r="M162" s="6" t="n"/>
      <c r="N162" s="6" t="n"/>
      <c r="O162" s="6">
        <f>IF(AND(J162="",L162=""),"",IF(J162="",L162-TODAY(),IF(L162="",J162-TODAY(),MIN(J162,L162)-TODAY())))</f>
        <v/>
      </c>
      <c r="P162" s="6">
        <f>IF(AND(J162="",L162=""),"Missing Date",IF(N162="Complete","Complete",IF(O162="","Missing Date",IF(O162&lt;0,"Overdue",IF(O162&lt;=90,"Due Soon","OK")))))</f>
        <v/>
      </c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8" t="n"/>
      <c r="J163" s="8" t="n"/>
      <c r="K163" s="6" t="n"/>
      <c r="L163" s="8" t="n"/>
      <c r="M163" s="6" t="n"/>
      <c r="N163" s="6" t="n"/>
      <c r="O163" s="6">
        <f>IF(AND(J163="",L163=""),"",IF(J163="",L163-TODAY(),IF(L163="",J163-TODAY(),MIN(J163,L163)-TODAY())))</f>
        <v/>
      </c>
      <c r="P163" s="6">
        <f>IF(AND(J163="",L163=""),"Missing Date",IF(N163="Complete","Complete",IF(O163="","Missing Date",IF(O163&lt;0,"Overdue",IF(O163&lt;=90,"Due Soon","OK")))))</f>
        <v/>
      </c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8" t="n"/>
      <c r="J164" s="8" t="n"/>
      <c r="K164" s="6" t="n"/>
      <c r="L164" s="8" t="n"/>
      <c r="M164" s="6" t="n"/>
      <c r="N164" s="6" t="n"/>
      <c r="O164" s="6">
        <f>IF(AND(J164="",L164=""),"",IF(J164="",L164-TODAY(),IF(L164="",J164-TODAY(),MIN(J164,L164)-TODAY())))</f>
        <v/>
      </c>
      <c r="P164" s="6">
        <f>IF(AND(J164="",L164=""),"Missing Date",IF(N164="Complete","Complete",IF(O164="","Missing Date",IF(O164&lt;0,"Overdue",IF(O164&lt;=90,"Due Soon","OK")))))</f>
        <v/>
      </c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8" t="n"/>
      <c r="J165" s="8" t="n"/>
      <c r="K165" s="6" t="n"/>
      <c r="L165" s="8" t="n"/>
      <c r="M165" s="6" t="n"/>
      <c r="N165" s="6" t="n"/>
      <c r="O165" s="6">
        <f>IF(AND(J165="",L165=""),"",IF(J165="",L165-TODAY(),IF(L165="",J165-TODAY(),MIN(J165,L165)-TODAY())))</f>
        <v/>
      </c>
      <c r="P165" s="6">
        <f>IF(AND(J165="",L165=""),"Missing Date",IF(N165="Complete","Complete",IF(O165="","Missing Date",IF(O165&lt;0,"Overdue",IF(O165&lt;=90,"Due Soon","OK")))))</f>
        <v/>
      </c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8" t="n"/>
      <c r="J166" s="8" t="n"/>
      <c r="K166" s="6" t="n"/>
      <c r="L166" s="8" t="n"/>
      <c r="M166" s="6" t="n"/>
      <c r="N166" s="6" t="n"/>
      <c r="O166" s="6">
        <f>IF(AND(J166="",L166=""),"",IF(J166="",L166-TODAY(),IF(L166="",J166-TODAY(),MIN(J166,L166)-TODAY())))</f>
        <v/>
      </c>
      <c r="P166" s="6">
        <f>IF(AND(J166="",L166=""),"Missing Date",IF(N166="Complete","Complete",IF(O166="","Missing Date",IF(O166&lt;0,"Overdue",IF(O166&lt;=90,"Due Soon","OK")))))</f>
        <v/>
      </c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8" t="n"/>
      <c r="J167" s="8" t="n"/>
      <c r="K167" s="6" t="n"/>
      <c r="L167" s="8" t="n"/>
      <c r="M167" s="6" t="n"/>
      <c r="N167" s="6" t="n"/>
      <c r="O167" s="6">
        <f>IF(AND(J167="",L167=""),"",IF(J167="",L167-TODAY(),IF(L167="",J167-TODAY(),MIN(J167,L167)-TODAY())))</f>
        <v/>
      </c>
      <c r="P167" s="6">
        <f>IF(AND(J167="",L167=""),"Missing Date",IF(N167="Complete","Complete",IF(O167="","Missing Date",IF(O167&lt;0,"Overdue",IF(O167&lt;=90,"Due Soon","OK")))))</f>
        <v/>
      </c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8" t="n"/>
      <c r="J168" s="8" t="n"/>
      <c r="K168" s="6" t="n"/>
      <c r="L168" s="8" t="n"/>
      <c r="M168" s="6" t="n"/>
      <c r="N168" s="6" t="n"/>
      <c r="O168" s="6">
        <f>IF(AND(J168="",L168=""),"",IF(J168="",L168-TODAY(),IF(L168="",J168-TODAY(),MIN(J168,L168)-TODAY())))</f>
        <v/>
      </c>
      <c r="P168" s="6">
        <f>IF(AND(J168="",L168=""),"Missing Date",IF(N168="Complete","Complete",IF(O168="","Missing Date",IF(O168&lt;0,"Overdue",IF(O168&lt;=90,"Due Soon","OK")))))</f>
        <v/>
      </c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8" t="n"/>
      <c r="J169" s="8" t="n"/>
      <c r="K169" s="6" t="n"/>
      <c r="L169" s="8" t="n"/>
      <c r="M169" s="6" t="n"/>
      <c r="N169" s="6" t="n"/>
      <c r="O169" s="6">
        <f>IF(AND(J169="",L169=""),"",IF(J169="",L169-TODAY(),IF(L169="",J169-TODAY(),MIN(J169,L169)-TODAY())))</f>
        <v/>
      </c>
      <c r="P169" s="6">
        <f>IF(AND(J169="",L169=""),"Missing Date",IF(N169="Complete","Complete",IF(O169="","Missing Date",IF(O169&lt;0,"Overdue",IF(O169&lt;=90,"Due Soon","OK")))))</f>
        <v/>
      </c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8" t="n"/>
      <c r="J170" s="8" t="n"/>
      <c r="K170" s="6" t="n"/>
      <c r="L170" s="8" t="n"/>
      <c r="M170" s="6" t="n"/>
      <c r="N170" s="6" t="n"/>
      <c r="O170" s="6">
        <f>IF(AND(J170="",L170=""),"",IF(J170="",L170-TODAY(),IF(L170="",J170-TODAY(),MIN(J170,L170)-TODAY())))</f>
        <v/>
      </c>
      <c r="P170" s="6">
        <f>IF(AND(J170="",L170=""),"Missing Date",IF(N170="Complete","Complete",IF(O170="","Missing Date",IF(O170&lt;0,"Overdue",IF(O170&lt;=90,"Due Soon","OK")))))</f>
        <v/>
      </c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8" t="n"/>
      <c r="J171" s="8" t="n"/>
      <c r="K171" s="6" t="n"/>
      <c r="L171" s="8" t="n"/>
      <c r="M171" s="6" t="n"/>
      <c r="N171" s="6" t="n"/>
      <c r="O171" s="6">
        <f>IF(AND(J171="",L171=""),"",IF(J171="",L171-TODAY(),IF(L171="",J171-TODAY(),MIN(J171,L171)-TODAY())))</f>
        <v/>
      </c>
      <c r="P171" s="6">
        <f>IF(AND(J171="",L171=""),"Missing Date",IF(N171="Complete","Complete",IF(O171="","Missing Date",IF(O171&lt;0,"Overdue",IF(O171&lt;=90,"Due Soon","OK")))))</f>
        <v/>
      </c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8" t="n"/>
      <c r="J172" s="8" t="n"/>
      <c r="K172" s="6" t="n"/>
      <c r="L172" s="8" t="n"/>
      <c r="M172" s="6" t="n"/>
      <c r="N172" s="6" t="n"/>
      <c r="O172" s="6">
        <f>IF(AND(J172="",L172=""),"",IF(J172="",L172-TODAY(),IF(L172="",J172-TODAY(),MIN(J172,L172)-TODAY())))</f>
        <v/>
      </c>
      <c r="P172" s="6">
        <f>IF(AND(J172="",L172=""),"Missing Date",IF(N172="Complete","Complete",IF(O172="","Missing Date",IF(O172&lt;0,"Overdue",IF(O172&lt;=90,"Due Soon","OK")))))</f>
        <v/>
      </c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8" t="n"/>
      <c r="J173" s="8" t="n"/>
      <c r="K173" s="6" t="n"/>
      <c r="L173" s="8" t="n"/>
      <c r="M173" s="6" t="n"/>
      <c r="N173" s="6" t="n"/>
      <c r="O173" s="6">
        <f>IF(AND(J173="",L173=""),"",IF(J173="",L173-TODAY(),IF(L173="",J173-TODAY(),MIN(J173,L173)-TODAY())))</f>
        <v/>
      </c>
      <c r="P173" s="6">
        <f>IF(AND(J173="",L173=""),"Missing Date",IF(N173="Complete","Complete",IF(O173="","Missing Date",IF(O173&lt;0,"Overdue",IF(O173&lt;=90,"Due Soon","OK")))))</f>
        <v/>
      </c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8" t="n"/>
      <c r="J174" s="8" t="n"/>
      <c r="K174" s="6" t="n"/>
      <c r="L174" s="8" t="n"/>
      <c r="M174" s="6" t="n"/>
      <c r="N174" s="6" t="n"/>
      <c r="O174" s="6">
        <f>IF(AND(J174="",L174=""),"",IF(J174="",L174-TODAY(),IF(L174="",J174-TODAY(),MIN(J174,L174)-TODAY())))</f>
        <v/>
      </c>
      <c r="P174" s="6">
        <f>IF(AND(J174="",L174=""),"Missing Date",IF(N174="Complete","Complete",IF(O174="","Missing Date",IF(O174&lt;0,"Overdue",IF(O174&lt;=90,"Due Soon","OK")))))</f>
        <v/>
      </c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8" t="n"/>
      <c r="J175" s="8" t="n"/>
      <c r="K175" s="6" t="n"/>
      <c r="L175" s="8" t="n"/>
      <c r="M175" s="6" t="n"/>
      <c r="N175" s="6" t="n"/>
      <c r="O175" s="6">
        <f>IF(AND(J175="",L175=""),"",IF(J175="",L175-TODAY(),IF(L175="",J175-TODAY(),MIN(J175,L175)-TODAY())))</f>
        <v/>
      </c>
      <c r="P175" s="6">
        <f>IF(AND(J175="",L175=""),"Missing Date",IF(N175="Complete","Complete",IF(O175="","Missing Date",IF(O175&lt;0,"Overdue",IF(O175&lt;=90,"Due Soon","OK")))))</f>
        <v/>
      </c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8" t="n"/>
      <c r="J176" s="8" t="n"/>
      <c r="K176" s="6" t="n"/>
      <c r="L176" s="8" t="n"/>
      <c r="M176" s="6" t="n"/>
      <c r="N176" s="6" t="n"/>
      <c r="O176" s="6">
        <f>IF(AND(J176="",L176=""),"",IF(J176="",L176-TODAY(),IF(L176="",J176-TODAY(),MIN(J176,L176)-TODAY())))</f>
        <v/>
      </c>
      <c r="P176" s="6">
        <f>IF(AND(J176="",L176=""),"Missing Date",IF(N176="Complete","Complete",IF(O176="","Missing Date",IF(O176&lt;0,"Overdue",IF(O176&lt;=90,"Due Soon","OK")))))</f>
        <v/>
      </c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8" t="n"/>
      <c r="J177" s="8" t="n"/>
      <c r="K177" s="6" t="n"/>
      <c r="L177" s="8" t="n"/>
      <c r="M177" s="6" t="n"/>
      <c r="N177" s="6" t="n"/>
      <c r="O177" s="6">
        <f>IF(AND(J177="",L177=""),"",IF(J177="",L177-TODAY(),IF(L177="",J177-TODAY(),MIN(J177,L177)-TODAY())))</f>
        <v/>
      </c>
      <c r="P177" s="6">
        <f>IF(AND(J177="",L177=""),"Missing Date",IF(N177="Complete","Complete",IF(O177="","Missing Date",IF(O177&lt;0,"Overdue",IF(O177&lt;=90,"Due Soon","OK")))))</f>
        <v/>
      </c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8" t="n"/>
      <c r="J178" s="8" t="n"/>
      <c r="K178" s="6" t="n"/>
      <c r="L178" s="8" t="n"/>
      <c r="M178" s="6" t="n"/>
      <c r="N178" s="6" t="n"/>
      <c r="O178" s="6">
        <f>IF(AND(J178="",L178=""),"",IF(J178="",L178-TODAY(),IF(L178="",J178-TODAY(),MIN(J178,L178)-TODAY())))</f>
        <v/>
      </c>
      <c r="P178" s="6">
        <f>IF(AND(J178="",L178=""),"Missing Date",IF(N178="Complete","Complete",IF(O178="","Missing Date",IF(O178&lt;0,"Overdue",IF(O178&lt;=90,"Due Soon","OK")))))</f>
        <v/>
      </c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8" t="n"/>
      <c r="J179" s="8" t="n"/>
      <c r="K179" s="6" t="n"/>
      <c r="L179" s="8" t="n"/>
      <c r="M179" s="6" t="n"/>
      <c r="N179" s="6" t="n"/>
      <c r="O179" s="6">
        <f>IF(AND(J179="",L179=""),"",IF(J179="",L179-TODAY(),IF(L179="",J179-TODAY(),MIN(J179,L179)-TODAY())))</f>
        <v/>
      </c>
      <c r="P179" s="6">
        <f>IF(AND(J179="",L179=""),"Missing Date",IF(N179="Complete","Complete",IF(O179="","Missing Date",IF(O179&lt;0,"Overdue",IF(O179&lt;=90,"Due Soon","OK")))))</f>
        <v/>
      </c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8" t="n"/>
      <c r="J180" s="8" t="n"/>
      <c r="K180" s="6" t="n"/>
      <c r="L180" s="8" t="n"/>
      <c r="M180" s="6" t="n"/>
      <c r="N180" s="6" t="n"/>
      <c r="O180" s="6">
        <f>IF(AND(J180="",L180=""),"",IF(J180="",L180-TODAY(),IF(L180="",J180-TODAY(),MIN(J180,L180)-TODAY())))</f>
        <v/>
      </c>
      <c r="P180" s="6">
        <f>IF(AND(J180="",L180=""),"Missing Date",IF(N180="Complete","Complete",IF(O180="","Missing Date",IF(O180&lt;0,"Overdue",IF(O180&lt;=90,"Due Soon","OK")))))</f>
        <v/>
      </c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8" t="n"/>
      <c r="J181" s="8" t="n"/>
      <c r="K181" s="6" t="n"/>
      <c r="L181" s="8" t="n"/>
      <c r="M181" s="6" t="n"/>
      <c r="N181" s="6" t="n"/>
      <c r="O181" s="6">
        <f>IF(AND(J181="",L181=""),"",IF(J181="",L181-TODAY(),IF(L181="",J181-TODAY(),MIN(J181,L181)-TODAY())))</f>
        <v/>
      </c>
      <c r="P181" s="6">
        <f>IF(AND(J181="",L181=""),"Missing Date",IF(N181="Complete","Complete",IF(O181="","Missing Date",IF(O181&lt;0,"Overdue",IF(O181&lt;=90,"Due Soon","OK")))))</f>
        <v/>
      </c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8" t="n"/>
      <c r="J182" s="8" t="n"/>
      <c r="K182" s="6" t="n"/>
      <c r="L182" s="8" t="n"/>
      <c r="M182" s="6" t="n"/>
      <c r="N182" s="6" t="n"/>
      <c r="O182" s="6">
        <f>IF(AND(J182="",L182=""),"",IF(J182="",L182-TODAY(),IF(L182="",J182-TODAY(),MIN(J182,L182)-TODAY())))</f>
        <v/>
      </c>
      <c r="P182" s="6">
        <f>IF(AND(J182="",L182=""),"Missing Date",IF(N182="Complete","Complete",IF(O182="","Missing Date",IF(O182&lt;0,"Overdue",IF(O182&lt;=90,"Due Soon","OK")))))</f>
        <v/>
      </c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8" t="n"/>
      <c r="J183" s="8" t="n"/>
      <c r="K183" s="6" t="n"/>
      <c r="L183" s="8" t="n"/>
      <c r="M183" s="6" t="n"/>
      <c r="N183" s="6" t="n"/>
      <c r="O183" s="6">
        <f>IF(AND(J183="",L183=""),"",IF(J183="",L183-TODAY(),IF(L183="",J183-TODAY(),MIN(J183,L183)-TODAY())))</f>
        <v/>
      </c>
      <c r="P183" s="6">
        <f>IF(AND(J183="",L183=""),"Missing Date",IF(N183="Complete","Complete",IF(O183="","Missing Date",IF(O183&lt;0,"Overdue",IF(O183&lt;=90,"Due Soon","OK")))))</f>
        <v/>
      </c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8" t="n"/>
      <c r="J184" s="8" t="n"/>
      <c r="K184" s="6" t="n"/>
      <c r="L184" s="8" t="n"/>
      <c r="M184" s="6" t="n"/>
      <c r="N184" s="6" t="n"/>
      <c r="O184" s="6">
        <f>IF(AND(J184="",L184=""),"",IF(J184="",L184-TODAY(),IF(L184="",J184-TODAY(),MIN(J184,L184)-TODAY())))</f>
        <v/>
      </c>
      <c r="P184" s="6">
        <f>IF(AND(J184="",L184=""),"Missing Date",IF(N184="Complete","Complete",IF(O184="","Missing Date",IF(O184&lt;0,"Overdue",IF(O184&lt;=90,"Due Soon","OK")))))</f>
        <v/>
      </c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8" t="n"/>
      <c r="J185" s="8" t="n"/>
      <c r="K185" s="6" t="n"/>
      <c r="L185" s="8" t="n"/>
      <c r="M185" s="6" t="n"/>
      <c r="N185" s="6" t="n"/>
      <c r="O185" s="6">
        <f>IF(AND(J185="",L185=""),"",IF(J185="",L185-TODAY(),IF(L185="",J185-TODAY(),MIN(J185,L185)-TODAY())))</f>
        <v/>
      </c>
      <c r="P185" s="6">
        <f>IF(AND(J185="",L185=""),"Missing Date",IF(N185="Complete","Complete",IF(O185="","Missing Date",IF(O185&lt;0,"Overdue",IF(O185&lt;=90,"Due Soon","OK")))))</f>
        <v/>
      </c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8" t="n"/>
      <c r="J186" s="8" t="n"/>
      <c r="K186" s="6" t="n"/>
      <c r="L186" s="8" t="n"/>
      <c r="M186" s="6" t="n"/>
      <c r="N186" s="6" t="n"/>
      <c r="O186" s="6">
        <f>IF(AND(J186="",L186=""),"",IF(J186="",L186-TODAY(),IF(L186="",J186-TODAY(),MIN(J186,L186)-TODAY())))</f>
        <v/>
      </c>
      <c r="P186" s="6">
        <f>IF(AND(J186="",L186=""),"Missing Date",IF(N186="Complete","Complete",IF(O186="","Missing Date",IF(O186&lt;0,"Overdue",IF(O186&lt;=90,"Due Soon","OK")))))</f>
        <v/>
      </c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8" t="n"/>
      <c r="J187" s="8" t="n"/>
      <c r="K187" s="6" t="n"/>
      <c r="L187" s="8" t="n"/>
      <c r="M187" s="6" t="n"/>
      <c r="N187" s="6" t="n"/>
      <c r="O187" s="6">
        <f>IF(AND(J187="",L187=""),"",IF(J187="",L187-TODAY(),IF(L187="",J187-TODAY(),MIN(J187,L187)-TODAY())))</f>
        <v/>
      </c>
      <c r="P187" s="6">
        <f>IF(AND(J187="",L187=""),"Missing Date",IF(N187="Complete","Complete",IF(O187="","Missing Date",IF(O187&lt;0,"Overdue",IF(O187&lt;=90,"Due Soon","OK")))))</f>
        <v/>
      </c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8" t="n"/>
      <c r="J188" s="8" t="n"/>
      <c r="K188" s="6" t="n"/>
      <c r="L188" s="8" t="n"/>
      <c r="M188" s="6" t="n"/>
      <c r="N188" s="6" t="n"/>
      <c r="O188" s="6">
        <f>IF(AND(J188="",L188=""),"",IF(J188="",L188-TODAY(),IF(L188="",J188-TODAY(),MIN(J188,L188)-TODAY())))</f>
        <v/>
      </c>
      <c r="P188" s="6">
        <f>IF(AND(J188="",L188=""),"Missing Date",IF(N188="Complete","Complete",IF(O188="","Missing Date",IF(O188&lt;0,"Overdue",IF(O188&lt;=90,"Due Soon","OK")))))</f>
        <v/>
      </c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8" t="n"/>
      <c r="J189" s="8" t="n"/>
      <c r="K189" s="6" t="n"/>
      <c r="L189" s="8" t="n"/>
      <c r="M189" s="6" t="n"/>
      <c r="N189" s="6" t="n"/>
      <c r="O189" s="6">
        <f>IF(AND(J189="",L189=""),"",IF(J189="",L189-TODAY(),IF(L189="",J189-TODAY(),MIN(J189,L189)-TODAY())))</f>
        <v/>
      </c>
      <c r="P189" s="6">
        <f>IF(AND(J189="",L189=""),"Missing Date",IF(N189="Complete","Complete",IF(O189="","Missing Date",IF(O189&lt;0,"Overdue",IF(O189&lt;=90,"Due Soon","OK")))))</f>
        <v/>
      </c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8" t="n"/>
      <c r="J190" s="8" t="n"/>
      <c r="K190" s="6" t="n"/>
      <c r="L190" s="8" t="n"/>
      <c r="M190" s="6" t="n"/>
      <c r="N190" s="6" t="n"/>
      <c r="O190" s="6">
        <f>IF(AND(J190="",L190=""),"",IF(J190="",L190-TODAY(),IF(L190="",J190-TODAY(),MIN(J190,L190)-TODAY())))</f>
        <v/>
      </c>
      <c r="P190" s="6">
        <f>IF(AND(J190="",L190=""),"Missing Date",IF(N190="Complete","Complete",IF(O190="","Missing Date",IF(O190&lt;0,"Overdue",IF(O190&lt;=90,"Due Soon","OK")))))</f>
        <v/>
      </c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8" t="n"/>
      <c r="J191" s="8" t="n"/>
      <c r="K191" s="6" t="n"/>
      <c r="L191" s="8" t="n"/>
      <c r="M191" s="6" t="n"/>
      <c r="N191" s="6" t="n"/>
      <c r="O191" s="6">
        <f>IF(AND(J191="",L191=""),"",IF(J191="",L191-TODAY(),IF(L191="",J191-TODAY(),MIN(J191,L191)-TODAY())))</f>
        <v/>
      </c>
      <c r="P191" s="6">
        <f>IF(AND(J191="",L191=""),"Missing Date",IF(N191="Complete","Complete",IF(O191="","Missing Date",IF(O191&lt;0,"Overdue",IF(O191&lt;=90,"Due Soon","OK")))))</f>
        <v/>
      </c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8" t="n"/>
      <c r="J192" s="8" t="n"/>
      <c r="K192" s="6" t="n"/>
      <c r="L192" s="8" t="n"/>
      <c r="M192" s="6" t="n"/>
      <c r="N192" s="6" t="n"/>
      <c r="O192" s="6">
        <f>IF(AND(J192="",L192=""),"",IF(J192="",L192-TODAY(),IF(L192="",J192-TODAY(),MIN(J192,L192)-TODAY())))</f>
        <v/>
      </c>
      <c r="P192" s="6">
        <f>IF(AND(J192="",L192=""),"Missing Date",IF(N192="Complete","Complete",IF(O192="","Missing Date",IF(O192&lt;0,"Overdue",IF(O192&lt;=90,"Due Soon","OK")))))</f>
        <v/>
      </c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8" t="n"/>
      <c r="J193" s="8" t="n"/>
      <c r="K193" s="6" t="n"/>
      <c r="L193" s="8" t="n"/>
      <c r="M193" s="6" t="n"/>
      <c r="N193" s="6" t="n"/>
      <c r="O193" s="6">
        <f>IF(AND(J193="",L193=""),"",IF(J193="",L193-TODAY(),IF(L193="",J193-TODAY(),MIN(J193,L193)-TODAY())))</f>
        <v/>
      </c>
      <c r="P193" s="6">
        <f>IF(AND(J193="",L193=""),"Missing Date",IF(N193="Complete","Complete",IF(O193="","Missing Date",IF(O193&lt;0,"Overdue",IF(O193&lt;=90,"Due Soon","OK")))))</f>
        <v/>
      </c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8" t="n"/>
      <c r="J194" s="8" t="n"/>
      <c r="K194" s="6" t="n"/>
      <c r="L194" s="8" t="n"/>
      <c r="M194" s="6" t="n"/>
      <c r="N194" s="6" t="n"/>
      <c r="O194" s="6">
        <f>IF(AND(J194="",L194=""),"",IF(J194="",L194-TODAY(),IF(L194="",J194-TODAY(),MIN(J194,L194)-TODAY())))</f>
        <v/>
      </c>
      <c r="P194" s="6">
        <f>IF(AND(J194="",L194=""),"Missing Date",IF(N194="Complete","Complete",IF(O194="","Missing Date",IF(O194&lt;0,"Overdue",IF(O194&lt;=90,"Due Soon","OK")))))</f>
        <v/>
      </c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8" t="n"/>
      <c r="J195" s="8" t="n"/>
      <c r="K195" s="6" t="n"/>
      <c r="L195" s="8" t="n"/>
      <c r="M195" s="6" t="n"/>
      <c r="N195" s="6" t="n"/>
      <c r="O195" s="6">
        <f>IF(AND(J195="",L195=""),"",IF(J195="",L195-TODAY(),IF(L195="",J195-TODAY(),MIN(J195,L195)-TODAY())))</f>
        <v/>
      </c>
      <c r="P195" s="6">
        <f>IF(AND(J195="",L195=""),"Missing Date",IF(N195="Complete","Complete",IF(O195="","Missing Date",IF(O195&lt;0,"Overdue",IF(O195&lt;=90,"Due Soon","OK")))))</f>
        <v/>
      </c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8" t="n"/>
      <c r="J196" s="8" t="n"/>
      <c r="K196" s="6" t="n"/>
      <c r="L196" s="8" t="n"/>
      <c r="M196" s="6" t="n"/>
      <c r="N196" s="6" t="n"/>
      <c r="O196" s="6">
        <f>IF(AND(J196="",L196=""),"",IF(J196="",L196-TODAY(),IF(L196="",J196-TODAY(),MIN(J196,L196)-TODAY())))</f>
        <v/>
      </c>
      <c r="P196" s="6">
        <f>IF(AND(J196="",L196=""),"Missing Date",IF(N196="Complete","Complete",IF(O196="","Missing Date",IF(O196&lt;0,"Overdue",IF(O196&lt;=90,"Due Soon","OK")))))</f>
        <v/>
      </c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8" t="n"/>
      <c r="J197" s="8" t="n"/>
      <c r="K197" s="6" t="n"/>
      <c r="L197" s="8" t="n"/>
      <c r="M197" s="6" t="n"/>
      <c r="N197" s="6" t="n"/>
      <c r="O197" s="6">
        <f>IF(AND(J197="",L197=""),"",IF(J197="",L197-TODAY(),IF(L197="",J197-TODAY(),MIN(J197,L197)-TODAY())))</f>
        <v/>
      </c>
      <c r="P197" s="6">
        <f>IF(AND(J197="",L197=""),"Missing Date",IF(N197="Complete","Complete",IF(O197="","Missing Date",IF(O197&lt;0,"Overdue",IF(O197&lt;=90,"Due Soon","OK")))))</f>
        <v/>
      </c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8" t="n"/>
      <c r="J198" s="8" t="n"/>
      <c r="K198" s="6" t="n"/>
      <c r="L198" s="8" t="n"/>
      <c r="M198" s="6" t="n"/>
      <c r="N198" s="6" t="n"/>
      <c r="O198" s="6">
        <f>IF(AND(J198="",L198=""),"",IF(J198="",L198-TODAY(),IF(L198="",J198-TODAY(),MIN(J198,L198)-TODAY())))</f>
        <v/>
      </c>
      <c r="P198" s="6">
        <f>IF(AND(J198="",L198=""),"Missing Date",IF(N198="Complete","Complete",IF(O198="","Missing Date",IF(O198&lt;0,"Overdue",IF(O198&lt;=90,"Due Soon","OK")))))</f>
        <v/>
      </c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8" t="n"/>
      <c r="J199" s="8" t="n"/>
      <c r="K199" s="6" t="n"/>
      <c r="L199" s="8" t="n"/>
      <c r="M199" s="6" t="n"/>
      <c r="N199" s="6" t="n"/>
      <c r="O199" s="6">
        <f>IF(AND(J199="",L199=""),"",IF(J199="",L199-TODAY(),IF(L199="",J199-TODAY(),MIN(J199,L199)-TODAY())))</f>
        <v/>
      </c>
      <c r="P199" s="6">
        <f>IF(AND(J199="",L199=""),"Missing Date",IF(N199="Complete","Complete",IF(O199="","Missing Date",IF(O199&lt;0,"Overdue",IF(O199&lt;=90,"Due Soon","OK")))))</f>
        <v/>
      </c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8" t="n"/>
      <c r="J200" s="8" t="n"/>
      <c r="K200" s="6" t="n"/>
      <c r="L200" s="8" t="n"/>
      <c r="M200" s="6" t="n"/>
      <c r="N200" s="6" t="n"/>
      <c r="O200" s="6">
        <f>IF(AND(J200="",L200=""),"",IF(J200="",L200-TODAY(),IF(L200="",J200-TODAY(),MIN(J200,L200)-TODAY())))</f>
        <v/>
      </c>
      <c r="P200" s="6">
        <f>IF(AND(J200="",L200=""),"Missing Date",IF(N200="Complete","Complete",IF(O200="","Missing Date",IF(O200&lt;0,"Overdue",IF(O200&lt;=90,"Due Soon","OK")))))</f>
        <v/>
      </c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8" t="n"/>
      <c r="J201" s="8" t="n"/>
      <c r="K201" s="6" t="n"/>
      <c r="L201" s="8" t="n"/>
      <c r="M201" s="6" t="n"/>
      <c r="N201" s="6" t="n"/>
      <c r="O201" s="6">
        <f>IF(AND(J201="",L201=""),"",IF(J201="",L201-TODAY(),IF(L201="",J201-TODAY(),MIN(J201,L201)-TODAY())))</f>
        <v/>
      </c>
      <c r="P201" s="6">
        <f>IF(AND(J201="",L201=""),"Missing Date",IF(N201="Complete","Complete",IF(O201="","Missing Date",IF(O201&lt;0,"Overdue",IF(O201&lt;=90,"Due Soon","OK")))))</f>
        <v/>
      </c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8" t="n"/>
      <c r="J202" s="8" t="n"/>
      <c r="K202" s="6" t="n"/>
      <c r="L202" s="8" t="n"/>
      <c r="M202" s="6" t="n"/>
      <c r="N202" s="6" t="n"/>
      <c r="O202" s="6">
        <f>IF(AND(J202="",L202=""),"",IF(J202="",L202-TODAY(),IF(L202="",J202-TODAY(),MIN(J202,L202)-TODAY())))</f>
        <v/>
      </c>
      <c r="P202" s="6">
        <f>IF(AND(J202="",L202=""),"Missing Date",IF(N202="Complete","Complete",IF(O202="","Missing Date",IF(O202&lt;0,"Overdue",IF(O202&lt;=90,"Due Soon","OK")))))</f>
        <v/>
      </c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8" t="n"/>
      <c r="J203" s="8" t="n"/>
      <c r="K203" s="6" t="n"/>
      <c r="L203" s="8" t="n"/>
      <c r="M203" s="6" t="n"/>
      <c r="N203" s="6" t="n"/>
      <c r="O203" s="6">
        <f>IF(AND(J203="",L203=""),"",IF(J203="",L203-TODAY(),IF(L203="",J203-TODAY(),MIN(J203,L203)-TODAY())))</f>
        <v/>
      </c>
      <c r="P203" s="6">
        <f>IF(AND(J203="",L203=""),"Missing Date",IF(N203="Complete","Complete",IF(O203="","Missing Date",IF(O203&lt;0,"Overdue",IF(O203&lt;=90,"Due Soon","OK")))))</f>
        <v/>
      </c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8" t="n"/>
      <c r="J204" s="8" t="n"/>
      <c r="K204" s="6" t="n"/>
      <c r="L204" s="8" t="n"/>
      <c r="M204" s="6" t="n"/>
      <c r="N204" s="6" t="n"/>
      <c r="O204" s="6">
        <f>IF(AND(J204="",L204=""),"",IF(J204="",L204-TODAY(),IF(L204="",J204-TODAY(),MIN(J204,L204)-TODAY())))</f>
        <v/>
      </c>
      <c r="P204" s="6">
        <f>IF(AND(J204="",L204=""),"Missing Date",IF(N204="Complete","Complete",IF(O204="","Missing Date",IF(O204&lt;0,"Overdue",IF(O204&lt;=90,"Due Soon","OK")))))</f>
        <v/>
      </c>
    </row>
  </sheetData>
  <autoFilter ref="A4:P204"/>
  <mergeCells count="2">
    <mergeCell ref="A1:P1"/>
    <mergeCell ref="A2:P2"/>
  </mergeCells>
  <conditionalFormatting sqref="P5:P204">
    <cfRule type="expression" priority="1" dxfId="0">
      <formula>$P5="OK"</formula>
    </cfRule>
    <cfRule type="expression" priority="2" dxfId="1">
      <formula>$P5="Due Soon"</formula>
    </cfRule>
    <cfRule type="expression" priority="3" dxfId="2">
      <formula>$P5="Overdue"</formula>
    </cfRule>
    <cfRule type="expression" priority="4" dxfId="3">
      <formula>$P5="Complete"</formula>
    </cfRule>
    <cfRule type="expression" priority="5" dxfId="4">
      <formula>$P5="Missing Date"</formula>
    </cfRule>
  </conditionalFormatting>
  <dataValidations count="8">
    <dataValidation sqref="A5:A204" showDropDown="0" showInputMessage="0" showErrorMessage="0" allowBlank="1" type="list">
      <formula1>Lookup!$E$2:$E$2</formula1>
    </dataValidation>
    <dataValidation sqref="B5:B204" showDropDown="0" showInputMessage="0" showErrorMessage="0" allowBlank="1" type="list">
      <formula1>Lookup!$I$2:$I$7</formula1>
    </dataValidation>
    <dataValidation sqref="D5:D204" showDropDown="0" showInputMessage="0" showErrorMessage="0" allowBlank="1" type="list">
      <formula1>Lookup!$A$2:$A$4</formula1>
    </dataValidation>
    <dataValidation sqref="F5:F204" showDropDown="0" showInputMessage="0" showErrorMessage="0" allowBlank="1" type="list">
      <formula1>Lookup!$G$2:$G$7</formula1>
    </dataValidation>
    <dataValidation sqref="G5:G204" showDropDown="0" showInputMessage="0" showErrorMessage="0" allowBlank="1" type="list">
      <formula1>Lookup!$H$2:$H$7</formula1>
    </dataValidation>
    <dataValidation sqref="H5:H204" showDropDown="0" showInputMessage="0" showErrorMessage="0" allowBlank="1" type="list">
      <formula1>Lookup!$B$2:$B$8</formula1>
    </dataValidation>
    <dataValidation sqref="M5:M204" showDropDown="0" showInputMessage="0" showErrorMessage="0" allowBlank="1" type="list">
      <formula1>Lookup!$C$2:$C$6</formula1>
    </dataValidation>
    <dataValidation sqref="N5:N204" showDropDown="0" showInputMessage="0" showErrorMessage="0" allowBlank="1" type="list">
      <formula1>Lookup!$D$2:$D$5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52" customWidth="1" min="1" max="1"/>
    <col width="12" customWidth="1" min="2" max="2"/>
    <col width="16" customWidth="1" min="3" max="3"/>
    <col width="16" customWidth="1" min="4" max="4"/>
  </cols>
  <sheetData>
    <row r="1" ht="28" customHeight="1">
      <c r="A1" s="9" t="inlineStr">
        <is>
          <t>Elevator, Boiler &amp; Pressure-Vessel Inspection Dashboard</t>
        </is>
      </c>
    </row>
    <row r="2" ht="36" customHeight="1">
      <c r="A2" s="10" t="inlineStr">
        <is>
          <t>Auto-calculated from Inspection Tracker (sample rows marked SAMPLE — replace with your assets). Tracks elevator, boiler, and pressure-vessel inspection due dates and certificate expiries — combined facilities compliance calendar.</t>
        </is>
      </c>
    </row>
    <row r="4">
      <c r="A4" s="11" t="inlineStr">
        <is>
          <t>Portfolio Overview</t>
        </is>
      </c>
    </row>
    <row r="5">
      <c r="A5" s="12" t="inlineStr">
        <is>
          <t>Total Assets Tracked</t>
        </is>
      </c>
      <c r="C5" s="13">
        <f>COUNTA('Inspection Tracker'!B5:B204)</f>
        <v/>
      </c>
    </row>
    <row r="6">
      <c r="A6" s="12" t="inlineStr">
        <is>
          <t>Overdue (past due)</t>
        </is>
      </c>
      <c r="C6" s="13">
        <f>COUNTIF('Inspection Tracker'!P5:P204,"Overdue")</f>
        <v/>
      </c>
    </row>
    <row r="7">
      <c r="A7" s="12" t="inlineStr">
        <is>
          <t>Due Soon (≤90 days)</t>
        </is>
      </c>
      <c r="C7" s="13">
        <f>COUNTIF('Inspection Tracker'!P5:P204,"Due Soon")</f>
        <v/>
      </c>
    </row>
    <row r="8">
      <c r="A8" s="12" t="inlineStr">
        <is>
          <t>OK (&gt;90 days)</t>
        </is>
      </c>
      <c r="C8" s="13">
        <f>COUNTIF('Inspection Tracker'!P5:P204,"OK")</f>
        <v/>
      </c>
    </row>
    <row r="9">
      <c r="A9" s="12" t="inlineStr">
        <is>
          <t>Complete (renewed)</t>
        </is>
      </c>
      <c r="C9" s="13">
        <f>COUNTIF('Inspection Tracker'!P5:P204,"Complete")</f>
        <v/>
      </c>
    </row>
    <row r="10">
      <c r="A10" s="12" t="inlineStr">
        <is>
          <t>Missing Date</t>
        </is>
      </c>
      <c r="C10" s="13">
        <f>COUNTIF('Inspection Tracker'!P5:P204,"Missing Date")</f>
        <v/>
      </c>
    </row>
    <row r="11">
      <c r="A11" s="12" t="inlineStr">
        <is>
          <t>Action Needed (Overdue + Due Soon + Missing)</t>
        </is>
      </c>
      <c r="C11" s="13">
        <f>C6+C7+C10</f>
        <v/>
      </c>
    </row>
    <row r="13">
      <c r="A13" s="11" t="inlineStr">
        <is>
          <t>Compliance Health</t>
        </is>
      </c>
    </row>
    <row r="14">
      <c r="A14" s="12" t="inlineStr">
        <is>
          <t>Health Score % (OK + Complete / all with status)</t>
        </is>
      </c>
      <c r="C14" s="14">
        <f>IFERROR((COUNTIF('Inspection Tracker'!P5:P204,"OK")+COUNTIF('Inspection Tracker'!P5:P204,"Complete"))/MAX(1,COUNTA('Inspection Tracker'!B5:B204)),0)</f>
        <v/>
      </c>
    </row>
    <row r="15">
      <c r="A15" s="12" t="inlineStr">
        <is>
          <t>Elevators tracked</t>
        </is>
      </c>
      <c r="C15">
        <f>COUNTIF('Inspection Tracker'!D5:D204,"Elevator")</f>
        <v/>
      </c>
    </row>
    <row r="16">
      <c r="A16" s="12" t="inlineStr">
        <is>
          <t>Boilers tracked</t>
        </is>
      </c>
      <c r="C16">
        <f>COUNTIF('Inspection Tracker'!D5:D204,"Boiler")</f>
        <v/>
      </c>
    </row>
    <row r="17">
      <c r="A17" s="12" t="inlineStr">
        <is>
          <t>Pressure Vessels tracked</t>
        </is>
      </c>
      <c r="C17">
        <f>COUNTIF('Inspection Tracker'!D5:D204,"Pressure Vessel")</f>
        <v/>
      </c>
    </row>
    <row r="19">
      <c r="A19" s="11" t="inlineStr">
        <is>
          <t>Breakdown by Asset Type</t>
        </is>
      </c>
    </row>
    <row r="20">
      <c r="A20" s="15" t="inlineStr">
        <is>
          <t>Asset Type</t>
        </is>
      </c>
      <c r="B20" s="15" t="inlineStr">
        <is>
          <t>Count</t>
        </is>
      </c>
      <c r="C20" s="15" t="inlineStr">
        <is>
          <t>OK / Complete</t>
        </is>
      </c>
      <c r="D20" s="15" t="inlineStr">
        <is>
          <t>Action Needed*</t>
        </is>
      </c>
    </row>
    <row r="21">
      <c r="A21" t="inlineStr">
        <is>
          <t>Elevator</t>
        </is>
      </c>
      <c r="B21">
        <f>COUNTIF('Inspection Tracker'!D5:D204,A21)</f>
        <v/>
      </c>
      <c r="C21">
        <f>COUNTIFS('Inspection Tracker'!D5:D204,A21,'Inspection Tracker'!P5:P204,"OK")+COUNTIFS('Inspection Tracker'!D5:D204,A21,'Inspection Tracker'!P5:P204,"Complete")</f>
        <v/>
      </c>
      <c r="D21">
        <f>COUNTIFS('Inspection Tracker'!D5:D204,A21,'Inspection Tracker'!P5:P204,"Overdue")+COUNTIFS('Inspection Tracker'!D5:D204,A21,'Inspection Tracker'!P5:P204,"Due Soon")+COUNTIFS('Inspection Tracker'!D5:D204,A21,'Inspection Tracker'!P5:P204,"Missing Date")</f>
        <v/>
      </c>
    </row>
    <row r="22">
      <c r="A22" t="inlineStr">
        <is>
          <t>Boiler</t>
        </is>
      </c>
      <c r="B22">
        <f>COUNTIF('Inspection Tracker'!D5:D204,A22)</f>
        <v/>
      </c>
      <c r="C22">
        <f>COUNTIFS('Inspection Tracker'!D5:D204,A22,'Inspection Tracker'!P5:P204,"OK")+COUNTIFS('Inspection Tracker'!D5:D204,A22,'Inspection Tracker'!P5:P204,"Complete")</f>
        <v/>
      </c>
      <c r="D22">
        <f>COUNTIFS('Inspection Tracker'!D5:D204,A22,'Inspection Tracker'!P5:P204,"Overdue")+COUNTIFS('Inspection Tracker'!D5:D204,A22,'Inspection Tracker'!P5:P204,"Due Soon")+COUNTIFS('Inspection Tracker'!D5:D204,A22,'Inspection Tracker'!P5:P204,"Missing Date")</f>
        <v/>
      </c>
    </row>
    <row r="23">
      <c r="A23" t="inlineStr">
        <is>
          <t>Pressure Vessel</t>
        </is>
      </c>
      <c r="B23">
        <f>COUNTIF('Inspection Tracker'!D5:D204,A23)</f>
        <v/>
      </c>
      <c r="C23">
        <f>COUNTIFS('Inspection Tracker'!D5:D204,A23,'Inspection Tracker'!P5:P204,"OK")+COUNTIFS('Inspection Tracker'!D5:D204,A23,'Inspection Tracker'!P5:P204,"Complete")</f>
        <v/>
      </c>
      <c r="D23">
        <f>COUNTIFS('Inspection Tracker'!D5:D204,A23,'Inspection Tracker'!P5:P204,"Overdue")+COUNTIFS('Inspection Tracker'!D5:D204,A23,'Inspection Tracker'!P5:P204,"Due Soon")+COUNTIFS('Inspection Tracker'!D5:D204,A23,'Inspection Tracker'!P5:P204,"Missing Date")</f>
        <v/>
      </c>
    </row>
    <row r="25">
      <c r="A25" s="11" t="inlineStr">
        <is>
          <t>Breakdown by Inspection Result</t>
        </is>
      </c>
    </row>
    <row r="26">
      <c r="A26" s="15" t="inlineStr">
        <is>
          <t>Result</t>
        </is>
      </c>
      <c r="B26" s="15" t="inlineStr">
        <is>
          <t>Count</t>
        </is>
      </c>
    </row>
    <row r="27">
      <c r="A27" t="inlineStr">
        <is>
          <t>Pass</t>
        </is>
      </c>
      <c r="B27">
        <f>COUNTIF('Inspection Tracker'!M5:M204,A27)</f>
        <v/>
      </c>
    </row>
    <row r="28">
      <c r="A28" t="inlineStr">
        <is>
          <t>Fail</t>
        </is>
      </c>
      <c r="B28">
        <f>COUNTIF('Inspection Tracker'!M5:M204,A28)</f>
        <v/>
      </c>
    </row>
    <row r="29">
      <c r="A29" t="inlineStr">
        <is>
          <t>Conditional</t>
        </is>
      </c>
      <c r="B29">
        <f>COUNTIF('Inspection Tracker'!M5:M204,A29)</f>
        <v/>
      </c>
    </row>
    <row r="30">
      <c r="A30" t="inlineStr">
        <is>
          <t>Pending</t>
        </is>
      </c>
      <c r="B30">
        <f>COUNTIF('Inspection Tracker'!M5:M204,A30)</f>
        <v/>
      </c>
    </row>
    <row r="31">
      <c r="A31" t="inlineStr">
        <is>
          <t>Not Inspected</t>
        </is>
      </c>
      <c r="B31">
        <f>COUNTIF('Inspection Tracker'!M5:M204,A31)</f>
        <v/>
      </c>
    </row>
    <row r="33">
      <c r="A33" s="16" t="inlineStr">
        <is>
          <t>* Action Needed = Overdue + Due Soon + Missing Date for that asset type.</t>
        </is>
      </c>
    </row>
    <row r="35" ht="30" customHeight="1">
      <c r="A35" s="17" t="inlineStr">
        <is>
          <t>Need automatic Email, SMS and WhatsApp reminders before every elevator, boiler, or pressure-vessel inspection? Try Remindax — https://www.remindax.com/</t>
        </is>
      </c>
    </row>
    <row r="36" ht="28" customHeight="1">
      <c r="A36" s="18" t="inlineStr">
        <is>
          <t>Related: elevator certificate tracking — https://www.remindax.com/document-tracking/elevator-inspection · boiler &amp; pressure-vessel inspection — https://www.remindax.com/document-tracking/boiler-inspection</t>
        </is>
      </c>
    </row>
  </sheetData>
  <mergeCells count="8">
    <mergeCell ref="A1:D1"/>
    <mergeCell ref="A35:D35"/>
    <mergeCell ref="A4:D4"/>
    <mergeCell ref="A25:D25"/>
    <mergeCell ref="A19:D19"/>
    <mergeCell ref="A2:D2"/>
    <mergeCell ref="A36:D36"/>
    <mergeCell ref="A13:D13"/>
  </mergeCells>
  <hyperlinks>
    <hyperlink xmlns:r="http://schemas.openxmlformats.org/officeDocument/2006/relationships" ref="A35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6" customWidth="1" min="3" max="3"/>
    <col width="16" customWidth="1" min="4" max="4"/>
    <col width="12" customWidth="1" min="5" max="5"/>
    <col width="14" customWidth="1" min="6" max="6"/>
    <col width="28" customWidth="1" min="7" max="7"/>
    <col width="28" customWidth="1" min="8" max="8"/>
    <col width="30" customWidth="1" min="9" max="9"/>
  </cols>
  <sheetData>
    <row r="1" ht="30" customHeight="1">
      <c r="A1" s="19" t="inlineStr">
        <is>
          <t>Asset Type</t>
        </is>
      </c>
      <c r="B1" s="19" t="inlineStr">
        <is>
          <t>Inspection Type</t>
        </is>
      </c>
      <c r="C1" s="19" t="inlineStr">
        <is>
          <t>Inspection Result</t>
        </is>
      </c>
      <c r="D1" s="19" t="inlineStr">
        <is>
          <t>Reminder Status</t>
        </is>
      </c>
      <c r="E1" s="19" t="inlineStr">
        <is>
          <t>Sample Flag</t>
        </is>
      </c>
      <c r="F1" s="19" t="inlineStr">
        <is>
          <t>Status Labels</t>
        </is>
      </c>
      <c r="G1" s="19" t="inlineStr">
        <is>
          <t>Jurisdiction / AHJ (sample)</t>
        </is>
      </c>
      <c r="H1" s="19" t="inlineStr">
        <is>
          <t>Vendor / Contractor (sample)</t>
        </is>
      </c>
      <c r="I1" s="19" t="inlineStr">
        <is>
          <t>Building / Site (sample)</t>
        </is>
      </c>
    </row>
    <row r="2">
      <c r="A2" t="inlineStr">
        <is>
          <t>Elevator</t>
        </is>
      </c>
      <c r="B2" t="inlineStr">
        <is>
          <t>Annual Periodic</t>
        </is>
      </c>
      <c r="C2" t="inlineStr">
        <is>
          <t>Pass</t>
        </is>
      </c>
      <c r="D2" t="inlineStr">
        <is>
          <t>Not Started</t>
        </is>
      </c>
      <c r="E2" t="inlineStr">
        <is>
          <t>SAMPLE</t>
        </is>
      </c>
      <c r="F2" t="inlineStr">
        <is>
          <t>OK</t>
        </is>
      </c>
      <c r="G2" t="inlineStr">
        <is>
          <t>State Elevator Board</t>
        </is>
      </c>
      <c r="H2" t="inlineStr">
        <is>
          <t>Otis Service (sample)</t>
        </is>
      </c>
      <c r="I2" t="inlineStr">
        <is>
          <t>Riverside Tower — Lobby Cars</t>
        </is>
      </c>
    </row>
    <row r="3">
      <c r="A3" t="inlineStr">
        <is>
          <t>Boiler</t>
        </is>
      </c>
      <c r="B3" t="inlineStr">
        <is>
          <t>Category 1 (ASME)</t>
        </is>
      </c>
      <c r="C3" t="inlineStr">
        <is>
          <t>Fail</t>
        </is>
      </c>
      <c r="D3" t="inlineStr">
        <is>
          <t>Reminder Sent</t>
        </is>
      </c>
      <c r="F3" t="inlineStr">
        <is>
          <t>Due Soon</t>
        </is>
      </c>
      <c r="G3" t="inlineStr">
        <is>
          <t>Municipal Building Dept</t>
        </is>
      </c>
      <c r="H3" t="inlineStr">
        <is>
          <t>Schindler (sample)</t>
        </is>
      </c>
      <c r="I3" t="inlineStr">
        <is>
          <t>Metro Plaza — Plant Room</t>
        </is>
      </c>
    </row>
    <row r="4">
      <c r="A4" t="inlineStr">
        <is>
          <t>Pressure Vessel</t>
        </is>
      </c>
      <c r="B4" t="inlineStr">
        <is>
          <t>Category 5 (ASME)</t>
        </is>
      </c>
      <c r="C4" t="inlineStr">
        <is>
          <t>Conditional</t>
        </is>
      </c>
      <c r="D4" t="inlineStr">
        <is>
          <t>Scheduled</t>
        </is>
      </c>
      <c r="F4" t="inlineStr">
        <is>
          <t>Overdue</t>
        </is>
      </c>
      <c r="G4" t="inlineStr">
        <is>
          <t>State Boiler Inspector</t>
        </is>
      </c>
      <c r="H4" t="inlineStr">
        <is>
          <t>Hartford Steam Boiler (sample)</t>
        </is>
      </c>
      <c r="I4" t="inlineStr">
        <is>
          <t>Harbor Office Park Bldg A</t>
        </is>
      </c>
    </row>
    <row r="5">
      <c r="B5" t="inlineStr">
        <is>
          <t>External (in-service)</t>
        </is>
      </c>
      <c r="C5" t="inlineStr">
        <is>
          <t>Pending</t>
        </is>
      </c>
      <c r="D5" t="inlineStr">
        <is>
          <t>Complete</t>
        </is>
      </c>
      <c r="F5" t="inlineStr">
        <is>
          <t>Complete</t>
        </is>
      </c>
      <c r="G5" t="inlineStr">
        <is>
          <t>Insurer Commissioned Inspector</t>
        </is>
      </c>
      <c r="H5" t="inlineStr">
        <is>
          <t>Local Elevator Co. (sample)</t>
        </is>
      </c>
      <c r="I5" t="inlineStr">
        <is>
          <t>Lakeside Residences</t>
        </is>
      </c>
    </row>
    <row r="6">
      <c r="B6" t="inlineStr">
        <is>
          <t>Internal (shutdown)</t>
        </is>
      </c>
      <c r="C6" t="inlineStr">
        <is>
          <t>Not Inspected</t>
        </is>
      </c>
      <c r="F6" t="inlineStr">
        <is>
          <t>Missing Date</t>
        </is>
      </c>
      <c r="G6" t="inlineStr">
        <is>
          <t>Third-Party Licensed Inspector</t>
        </is>
      </c>
      <c r="H6" t="inlineStr">
        <is>
          <t>BoilerTech Services (sample)</t>
        </is>
      </c>
      <c r="I6" t="inlineStr">
        <is>
          <t>Summit Manufacturing Plant</t>
        </is>
      </c>
    </row>
    <row r="7">
      <c r="B7" t="inlineStr">
        <is>
          <t>Certificate Renewal</t>
        </is>
      </c>
      <c r="G7" t="inlineStr">
        <is>
          <t>Other AHJ</t>
        </is>
      </c>
      <c r="H7" t="inlineStr">
        <is>
          <t>In-House / Other</t>
        </is>
      </c>
      <c r="I7" t="inlineStr">
        <is>
          <t>Coastal Medical Center</t>
        </is>
      </c>
    </row>
    <row r="8">
      <c r="B8" t="inlineStr">
        <is>
          <t>Other</t>
        </is>
      </c>
    </row>
    <row r="17">
      <c r="A17" s="20" t="inlineStr">
        <is>
          <t>Notes</t>
        </is>
      </c>
    </row>
    <row r="18">
      <c r="A18" s="10" t="inlineStr">
        <is>
          <t>This workbook tracks elevator, boiler, and pressure-vessel inspection due dates and certificate expiries for facilities teams — combined plant compliance calendar. Date and status focused; it does not inspect equipment, issue certificates, or make legal determinations.</t>
        </is>
      </c>
    </row>
    <row r="19">
      <c r="A19" s="10" t="inlineStr">
        <is>
          <t>Status: Missing Date = no Inspection Due and no Certificate Expiry entered; Overdue = past the earlier of those dates; Due Soon = ≤90 days; Complete = Reminder Status set to Complete; OK = &gt;90 days with open reminder status.</t>
        </is>
      </c>
    </row>
    <row r="20">
      <c r="A20" s="10" t="inlineStr">
        <is>
          <t>Days to Due uses the earlier of Inspection Due Date and Certificate Expiry (when both are set). Boiler internal (shutdown) inspections often need longer lead time than 90 days — plan the outage early.</t>
        </is>
      </c>
    </row>
    <row r="21">
      <c r="A21" s="10" t="inlineStr">
        <is>
          <t>Distinct from Fire Safety Inspection &amp; Service Tracker, Equipment Calibration Due-Date Tracker, Equipment Inventory, Permit Renewal (thin), and Warranty &amp; Asset Tracking.</t>
        </is>
      </c>
    </row>
    <row r="22">
      <c r="A22" s="10" t="inlineStr">
        <is>
          <t>Need automatic Email, SMS and WhatsApp reminders? Try Remindax — https://www.remindax.com/</t>
        </is>
      </c>
    </row>
  </sheetData>
  <mergeCells count="5">
    <mergeCell ref="A19:I19"/>
    <mergeCell ref="A18:I18"/>
    <mergeCell ref="A22:I22"/>
    <mergeCell ref="A20:I20"/>
    <mergeCell ref="A21:I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2026-09-29T10:20:41Z</dcterms:created>
  <dcterms:modified xsi:type="dcterms:W3CDTF">2026-09-29T10:20:41Z</dcterms:modified>
</cp:coreProperties>
</file>