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fessional License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'Professional License Tracker'!$A$4:$P$204</definedName>
    <definedName name="_xlnm.Print_Titles" localSheetId="0">'Professional License Tracker'!$4:$4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color rgb="006B7280"/>
      <sz val="10"/>
    </font>
    <font>
      <name val="Calibri"/>
      <b val="1"/>
      <color rgb="004F46E5"/>
      <sz val="16"/>
    </font>
    <font>
      <name val="Calibri"/>
      <b val="1"/>
      <color rgb="001F2937"/>
      <sz val="13"/>
    </font>
    <font>
      <name val="Calibri"/>
      <b val="1"/>
      <color rgb="004F46E5"/>
      <sz val="12"/>
    </font>
    <font>
      <name val="Calibri"/>
      <b val="1"/>
      <color rgb="0016A34A"/>
      <sz val="14"/>
    </font>
    <font>
      <name val="Calibri"/>
      <b val="1"/>
      <color rgb="004F46E5"/>
      <sz val="11"/>
    </font>
    <font>
      <name val="Calibri"/>
      <color rgb="004F46E5"/>
      <sz val="10"/>
      <u val="single"/>
    </font>
    <font>
      <name val="Calibri"/>
      <b val="1"/>
      <color rgb="001F2937"/>
      <sz val="12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4" fillId="0" borderId="0" applyAlignment="1" pivotButton="0" quotePrefix="0" xfId="0">
      <alignment wrapText="1"/>
    </xf>
    <xf numFmtId="0" fontId="6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horizontal="center" vertical="center" wrapText="1"/>
    </xf>
    <xf numFmtId="0" fontId="3" fillId="3" borderId="0" pivotButton="0" quotePrefix="0" xfId="0"/>
    <xf numFmtId="0" fontId="7" fillId="3" borderId="0" applyAlignment="1" pivotButton="0" quotePrefix="0" xfId="0">
      <alignment horizontal="center" vertical="center" wrapText="1"/>
    </xf>
    <xf numFmtId="166" fontId="8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  <dxf>
      <font>
        <name val="Calibri"/>
        <b val="1"/>
        <color rgb="001E40AF"/>
        <sz val="10"/>
      </font>
      <fill>
        <patternFill patternType="solid">
          <fgColor rgb="00DBEAFE"/>
        </patternFill>
      </fill>
    </dxf>
    <dxf>
      <font>
        <name val="Calibri"/>
        <b val="1"/>
        <color rgb="006B21A8"/>
        <sz val="10"/>
      </font>
      <fill>
        <patternFill patternType="solid">
          <fgColor rgb="00F3E8FF"/>
        </patternFill>
      </fill>
    </dxf>
    <dxf>
      <font>
        <name val="Calibri"/>
        <b val="1"/>
        <color rgb="009A3412"/>
        <sz val="10"/>
      </font>
      <fill>
        <patternFill patternType="solid">
          <fgColor rgb="00FFED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employee_professional_license_ce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Relationship Type="http://schemas.openxmlformats.org/officeDocument/2006/relationships/hyperlink" Target="https://www.remindax.com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20" customWidth="1" min="4" max="4"/>
    <col width="16" customWidth="1" min="5" max="5"/>
    <col width="26" customWidth="1" min="6" max="6"/>
    <col width="22" customWidth="1" min="7" max="7"/>
    <col width="28" customWidth="1" min="8" max="8"/>
    <col width="12" customWidth="1" min="9" max="9"/>
    <col width="1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22" customWidth="1" min="16" max="16"/>
  </cols>
  <sheetData>
    <row r="1">
      <c r="A1" s="1" t="inlineStr">
        <is>
          <t>Employee Professional License &amp; CE Tracker</t>
        </is>
      </c>
    </row>
    <row r="2" ht="42" customHeight="1">
      <c r="A2" s="2" t="inlineStr">
        <is>
          <t>Track professional licenses, jurisdictions, CE hours earned/required, and renewal readiness across your workforce. Auto CE remaining + days-to-expiry + status. SAMPLE rows are examples — replace with your team. Need automatic Email, SMS and WhatsApp reminders? Try Remindax → https://www.remindax.com/  |  Date/hours/status only — not insurance-producer specific; no exam scores or unnecessary personal data.</t>
        </is>
      </c>
    </row>
    <row r="4" ht="32" customHeight="1">
      <c r="A4" s="3" t="inlineStr">
        <is>
          <t>Sample Flag</t>
        </is>
      </c>
      <c r="B4" s="3" t="inlineStr">
        <is>
          <t>Employee Name</t>
        </is>
      </c>
      <c r="C4" s="3" t="inlineStr">
        <is>
          <t>Department</t>
        </is>
      </c>
      <c r="D4" s="3" t="inlineStr">
        <is>
          <t>Profession / Field</t>
        </is>
      </c>
      <c r="E4" s="3" t="inlineStr">
        <is>
          <t>Jurisdiction / State</t>
        </is>
      </c>
      <c r="F4" s="3" t="inlineStr">
        <is>
          <t>License Type</t>
        </is>
      </c>
      <c r="G4" s="3" t="inlineStr">
        <is>
          <t>License Number (sample)</t>
        </is>
      </c>
      <c r="H4" s="3" t="inlineStr">
        <is>
          <t>Issuing Board</t>
        </is>
      </c>
      <c r="I4" s="3" t="inlineStr">
        <is>
          <t>Issue Date</t>
        </is>
      </c>
      <c r="J4" s="3" t="inlineStr">
        <is>
          <t>License Expiration</t>
        </is>
      </c>
      <c r="K4" s="3" t="inlineStr">
        <is>
          <t>CE Hours Required</t>
        </is>
      </c>
      <c r="L4" s="3" t="inlineStr">
        <is>
          <t>CE Hours Earned</t>
        </is>
      </c>
      <c r="M4" s="3" t="inlineStr">
        <is>
          <t>CE Hours Remaining</t>
        </is>
      </c>
      <c r="N4" s="3" t="inlineStr">
        <is>
          <t>Days to Expiry</t>
        </is>
      </c>
      <c r="O4" s="3" t="inlineStr">
        <is>
          <t>Status</t>
        </is>
      </c>
      <c r="P4" s="3" t="inlineStr">
        <is>
          <t>Owner / Contact</t>
        </is>
      </c>
    </row>
    <row r="5">
      <c r="A5" s="4" t="inlineStr">
        <is>
          <t>SAMPLE</t>
        </is>
      </c>
      <c r="B5" s="5" t="inlineStr">
        <is>
          <t>Jordan Hale (sample)</t>
        </is>
      </c>
      <c r="C5" s="4" t="inlineStr">
        <is>
          <t>Clinical</t>
        </is>
      </c>
      <c r="D5" s="5" t="inlineStr">
        <is>
          <t>Nursing / Healthcare</t>
        </is>
      </c>
      <c r="E5" s="4" t="inlineStr">
        <is>
          <t>CA</t>
        </is>
      </c>
      <c r="F5" s="5" t="inlineStr">
        <is>
          <t>State Professional License</t>
        </is>
      </c>
      <c r="G5" s="5" t="inlineStr">
        <is>
          <t>RN-CA-48291 (sample)</t>
        </is>
      </c>
      <c r="H5" s="5" t="inlineStr">
        <is>
          <t>State Licensing Board (sample)</t>
        </is>
      </c>
      <c r="I5" s="6" t="n">
        <v>45896</v>
      </c>
      <c r="J5" s="6" t="n">
        <v>46324</v>
      </c>
      <c r="K5" s="4" t="n">
        <v>30</v>
      </c>
      <c r="L5" s="4" t="n">
        <v>18</v>
      </c>
      <c r="M5" s="4">
        <f>IF(OR(K5="",L5=""),"",K5-L5)</f>
        <v/>
      </c>
      <c r="N5" s="4">
        <f>IF(J5="","",J5-TODAY())</f>
        <v/>
      </c>
      <c r="O5" s="4">
        <f>IF(J5="","Missing Date",IF(N5&lt;0,"Overdue",IF(N5&lt;=60,"Due Soon",IF(AND(M5&lt;&gt;"",M5&lt;=0),"Complete",IF(AND(M5&lt;&gt;"",M5&gt;0),"CE Short","OK")))))</f>
        <v/>
      </c>
      <c r="P5" s="5" t="inlineStr">
        <is>
          <t>HR — M. Diaz (sample)</t>
        </is>
      </c>
    </row>
    <row r="6">
      <c r="A6" s="4" t="inlineStr">
        <is>
          <t>SAMPLE</t>
        </is>
      </c>
      <c r="B6" s="5" t="inlineStr">
        <is>
          <t>Sam Okonkwo (sample)</t>
        </is>
      </c>
      <c r="C6" s="4" t="inlineStr">
        <is>
          <t>Engineering</t>
        </is>
      </c>
      <c r="D6" s="5" t="inlineStr">
        <is>
          <t>Engineering</t>
        </is>
      </c>
      <c r="E6" s="4" t="inlineStr">
        <is>
          <t>TX</t>
        </is>
      </c>
      <c r="F6" s="5" t="inlineStr">
        <is>
          <t>State Professional License</t>
        </is>
      </c>
      <c r="G6" s="5" t="inlineStr">
        <is>
          <t>PE-TX-11902 (sample)</t>
        </is>
      </c>
      <c r="H6" s="5" t="inlineStr">
        <is>
          <t>State Licensing Board (sample)</t>
        </is>
      </c>
      <c r="I6" s="6" t="n">
        <v>45796</v>
      </c>
      <c r="J6" s="6" t="n">
        <v>46286</v>
      </c>
      <c r="K6" s="4" t="n">
        <v>15</v>
      </c>
      <c r="L6" s="4" t="n">
        <v>15</v>
      </c>
      <c r="M6" s="4">
        <f>IF(OR(K6="",L6=""),"",K6-L6)</f>
        <v/>
      </c>
      <c r="N6" s="4">
        <f>IF(J6="","",J6-TODAY())</f>
        <v/>
      </c>
      <c r="O6" s="4">
        <f>IF(J6="","Missing Date",IF(N6&lt;0,"Overdue",IF(N6&lt;=60,"Due Soon",IF(AND(M6&lt;&gt;"",M6&lt;=0),"Complete",IF(AND(M6&lt;&gt;"",M6&gt;0),"CE Short","OK")))))</f>
        <v/>
      </c>
      <c r="P6" s="5" t="inlineStr">
        <is>
          <t>Ops — K. Lee (sample)</t>
        </is>
      </c>
    </row>
    <row r="7">
      <c r="A7" s="4" t="inlineStr">
        <is>
          <t>SAMPLE</t>
        </is>
      </c>
      <c r="B7" s="5" t="inlineStr">
        <is>
          <t>Priya Mehta (sample)</t>
        </is>
      </c>
      <c r="C7" s="4" t="inlineStr">
        <is>
          <t>Finance</t>
        </is>
      </c>
      <c r="D7" s="5" t="inlineStr">
        <is>
          <t>Accounting / CPA</t>
        </is>
      </c>
      <c r="E7" s="4" t="inlineStr">
        <is>
          <t>NY</t>
        </is>
      </c>
      <c r="F7" s="5" t="inlineStr">
        <is>
          <t>National Registration</t>
        </is>
      </c>
      <c r="G7" s="5" t="inlineStr">
        <is>
          <t>CPA-NY-7741 (sample)</t>
        </is>
      </c>
      <c r="H7" s="5" t="inlineStr">
        <is>
          <t>National Specialty Board (sample)</t>
        </is>
      </c>
      <c r="I7" s="6" t="n">
        <v>46096</v>
      </c>
      <c r="J7" s="6" t="n">
        <v>46476</v>
      </c>
      <c r="K7" s="4" t="n">
        <v>40</v>
      </c>
      <c r="L7" s="4" t="n">
        <v>40</v>
      </c>
      <c r="M7" s="4">
        <f>IF(OR(K7="",L7=""),"",K7-L7)</f>
        <v/>
      </c>
      <c r="N7" s="4">
        <f>IF(J7="","",J7-TODAY())</f>
        <v/>
      </c>
      <c r="O7" s="4">
        <f>IF(J7="","Missing Date",IF(N7&lt;0,"Overdue",IF(N7&lt;=60,"Due Soon",IF(AND(M7&lt;&gt;"",M7&lt;=0),"Complete",IF(AND(M7&lt;&gt;"",M7&gt;0),"CE Short","OK")))))</f>
        <v/>
      </c>
      <c r="P7" s="5" t="inlineStr">
        <is>
          <t>Compliance — R. Kim (sample)</t>
        </is>
      </c>
    </row>
    <row r="8">
      <c r="A8" s="4" t="inlineStr">
        <is>
          <t>SAMPLE</t>
        </is>
      </c>
      <c r="B8" s="5" t="inlineStr">
        <is>
          <t>Chris Alvarez (sample)</t>
        </is>
      </c>
      <c r="C8" s="4" t="inlineStr">
        <is>
          <t>Education</t>
        </is>
      </c>
      <c r="D8" s="5" t="inlineStr">
        <is>
          <t>Teaching / Education</t>
        </is>
      </c>
      <c r="E8" s="4" t="inlineStr">
        <is>
          <t>FL</t>
        </is>
      </c>
      <c r="F8" s="5" t="inlineStr">
        <is>
          <t>State Professional License</t>
        </is>
      </c>
      <c r="G8" s="5" t="inlineStr">
        <is>
          <t>EDU-FL-3301 (sample)</t>
        </is>
      </c>
      <c r="H8" s="5" t="inlineStr">
        <is>
          <t>State Education Dept (sample)</t>
        </is>
      </c>
      <c r="I8" s="6" t="n">
        <v>45996</v>
      </c>
      <c r="J8" s="6" t="n">
        <v>46346</v>
      </c>
      <c r="K8" s="4" t="n">
        <v>20</v>
      </c>
      <c r="L8" s="4" t="n">
        <v>8</v>
      </c>
      <c r="M8" s="4">
        <f>IF(OR(K8="",L8=""),"",K8-L8)</f>
        <v/>
      </c>
      <c r="N8" s="4">
        <f>IF(J8="","",J8-TODAY())</f>
        <v/>
      </c>
      <c r="O8" s="4">
        <f>IF(J8="","Missing Date",IF(N8&lt;0,"Overdue",IF(N8&lt;=60,"Due Soon",IF(AND(M8&lt;&gt;"",M8&lt;=0),"Complete",IF(AND(M8&lt;&gt;"",M8&gt;0),"CE Short","OK")))))</f>
        <v/>
      </c>
      <c r="P8" s="5" t="inlineStr">
        <is>
          <t>HR — M. Diaz (sample)</t>
        </is>
      </c>
    </row>
    <row r="9">
      <c r="A9" s="4" t="inlineStr">
        <is>
          <t>SAMPLE</t>
        </is>
      </c>
      <c r="B9" s="5" t="inlineStr">
        <is>
          <t>Alex Brooks (sample)</t>
        </is>
      </c>
      <c r="C9" s="4" t="inlineStr">
        <is>
          <t>Legal</t>
        </is>
      </c>
      <c r="D9" s="5" t="inlineStr">
        <is>
          <t>Legal / Bar</t>
        </is>
      </c>
      <c r="E9" s="4" t="inlineStr">
        <is>
          <t>IL</t>
        </is>
      </c>
      <c r="F9" s="5" t="inlineStr">
        <is>
          <t>Board Certification</t>
        </is>
      </c>
      <c r="G9" s="5" t="inlineStr">
        <is>
          <t>BAR-IL-9902 (sample)</t>
        </is>
      </c>
      <c r="H9" s="5" t="inlineStr">
        <is>
          <t>State Bar / Court (sample)</t>
        </is>
      </c>
      <c r="I9" s="6" t="n">
        <v>46046</v>
      </c>
      <c r="J9" s="6" t="n">
        <v>46496</v>
      </c>
      <c r="K9" s="4" t="n">
        <v>12</v>
      </c>
      <c r="L9" s="4" t="n">
        <v>12</v>
      </c>
      <c r="M9" s="4">
        <f>IF(OR(K9="",L9=""),"",K9-L9)</f>
        <v/>
      </c>
      <c r="N9" s="4">
        <f>IF(J9="","",J9-TODAY())</f>
        <v/>
      </c>
      <c r="O9" s="4">
        <f>IF(J9="","Missing Date",IF(N9&lt;0,"Overdue",IF(N9&lt;=60,"Due Soon",IF(AND(M9&lt;&gt;"",M9&lt;=0),"Complete",IF(AND(M9&lt;&gt;"",M9&gt;0),"CE Short","OK")))))</f>
        <v/>
      </c>
      <c r="P9" s="5" t="inlineStr">
        <is>
          <t>Compliance — R. Kim (sample)</t>
        </is>
      </c>
    </row>
    <row r="10">
      <c r="A10" s="4" t="inlineStr">
        <is>
          <t>SAMPLE</t>
        </is>
      </c>
      <c r="B10" s="5" t="inlineStr">
        <is>
          <t>Taylor Kim (sample)</t>
        </is>
      </c>
      <c r="C10" s="4" t="inlineStr">
        <is>
          <t>Clinical</t>
        </is>
      </c>
      <c r="D10" s="5" t="inlineStr">
        <is>
          <t>Nursing / Healthcare</t>
        </is>
      </c>
      <c r="E10" s="4" t="inlineStr">
        <is>
          <t>Multi-State / Compact</t>
        </is>
      </c>
      <c r="F10" s="5" t="inlineStr">
        <is>
          <t>Specialty Credential</t>
        </is>
      </c>
      <c r="G10" s="5" t="inlineStr">
        <is>
          <t>NP-COMPACT-12 (sample)</t>
        </is>
      </c>
      <c r="H10" s="5" t="inlineStr">
        <is>
          <t>Compact / Multi-State Board (sample)</t>
        </is>
      </c>
      <c r="I10" s="6" t="n">
        <v>46196</v>
      </c>
      <c r="J10" s="4" t="n"/>
      <c r="K10" s="4" t="n">
        <v>25</v>
      </c>
      <c r="L10" s="4" t="n">
        <v>10</v>
      </c>
      <c r="M10" s="4">
        <f>IF(OR(K10="",L10=""),"",K10-L10)</f>
        <v/>
      </c>
      <c r="N10" s="4">
        <f>IF(J10="","",J10-TODAY())</f>
        <v/>
      </c>
      <c r="O10" s="4">
        <f>IF(J10="","Missing Date",IF(N10&lt;0,"Overdue",IF(N10&lt;=60,"Due Soon",IF(AND(M10&lt;&gt;"",M10&lt;=0),"Complete",IF(AND(M10&lt;&gt;"",M10&gt;0),"CE Short","OK")))))</f>
        <v/>
      </c>
      <c r="P10" s="5" t="inlineStr">
        <is>
          <t>HR — M. Diaz (sample)</t>
        </is>
      </c>
    </row>
    <row r="11">
      <c r="A11" s="4" t="inlineStr">
        <is>
          <t>SAMPLE</t>
        </is>
      </c>
      <c r="B11" s="5" t="inlineStr">
        <is>
          <t>Jordan Hale (sample)</t>
        </is>
      </c>
      <c r="C11" s="4" t="inlineStr">
        <is>
          <t>Clinical</t>
        </is>
      </c>
      <c r="D11" s="5" t="inlineStr">
        <is>
          <t>Nursing / Healthcare</t>
        </is>
      </c>
      <c r="E11" s="4" t="inlineStr">
        <is>
          <t>CA</t>
        </is>
      </c>
      <c r="F11" s="5" t="inlineStr">
        <is>
          <t>Board Certification</t>
        </is>
      </c>
      <c r="G11" s="5" t="inlineStr">
        <is>
          <t>BC-ANCC-55 (sample)</t>
        </is>
      </c>
      <c r="H11" s="5" t="inlineStr">
        <is>
          <t>National Specialty Board (sample)</t>
        </is>
      </c>
      <c r="I11" s="6" t="n">
        <v>45696</v>
      </c>
      <c r="J11" s="6" t="n">
        <v>46331</v>
      </c>
      <c r="K11" s="4" t="n">
        <v>10</v>
      </c>
      <c r="L11" s="4" t="n">
        <v>4</v>
      </c>
      <c r="M11" s="4">
        <f>IF(OR(K11="",L11=""),"",K11-L11)</f>
        <v/>
      </c>
      <c r="N11" s="4">
        <f>IF(J11="","",J11-TODAY())</f>
        <v/>
      </c>
      <c r="O11" s="4">
        <f>IF(J11="","Missing Date",IF(N11&lt;0,"Overdue",IF(N11&lt;=60,"Due Soon",IF(AND(M11&lt;&gt;"",M11&lt;=0),"Complete",IF(AND(M11&lt;&gt;"",M11&gt;0),"CE Short","OK")))))</f>
        <v/>
      </c>
      <c r="P11" s="5" t="inlineStr">
        <is>
          <t>HR — M. Diaz (sample)</t>
        </is>
      </c>
    </row>
    <row r="12">
      <c r="A12" s="4" t="inlineStr">
        <is>
          <t>SAMPLE</t>
        </is>
      </c>
      <c r="B12" s="5" t="inlineStr">
        <is>
          <t>Priya Mehta (sample)</t>
        </is>
      </c>
      <c r="C12" s="4" t="inlineStr">
        <is>
          <t>Finance</t>
        </is>
      </c>
      <c r="D12" s="5" t="inlineStr">
        <is>
          <t>Accounting / CPA</t>
        </is>
      </c>
      <c r="E12" s="4" t="inlineStr">
        <is>
          <t>NY</t>
        </is>
      </c>
      <c r="F12" s="5" t="inlineStr">
        <is>
          <t>Specialty Credential</t>
        </is>
      </c>
      <c r="G12" s="5" t="inlineStr">
        <is>
          <t>CFE-2024 (sample)</t>
        </is>
      </c>
      <c r="H12" s="5" t="inlineStr">
        <is>
          <t>National Specialty Board (sample)</t>
        </is>
      </c>
      <c r="I12" s="6" t="n">
        <v>46146</v>
      </c>
      <c r="J12" s="6" t="n">
        <v>46416</v>
      </c>
      <c r="K12" s="4" t="n">
        <v>20</v>
      </c>
      <c r="L12" s="4" t="n">
        <v>5</v>
      </c>
      <c r="M12" s="4">
        <f>IF(OR(K12="",L12=""),"",K12-L12)</f>
        <v/>
      </c>
      <c r="N12" s="4">
        <f>IF(J12="","",J12-TODAY())</f>
        <v/>
      </c>
      <c r="O12" s="4">
        <f>IF(J12="","Missing Date",IF(N12&lt;0,"Overdue",IF(N12&lt;=60,"Due Soon",IF(AND(M12&lt;&gt;"",M12&lt;=0),"Complete",IF(AND(M12&lt;&gt;"",M12&gt;0),"CE Short","OK")))))</f>
        <v/>
      </c>
      <c r="P12" s="5" t="inlineStr">
        <is>
          <t>Compliance — R. Kim (sample)</t>
        </is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4">
        <f>IF(OR(K13="",L13=""),"",K13-L13)</f>
        <v/>
      </c>
      <c r="N13" s="4">
        <f>IF(J13="","",J13-TODAY())</f>
        <v/>
      </c>
      <c r="O13" s="4">
        <f>IF(J13="","Missing Date",IF(N13&lt;0,"Overdue",IF(N13&lt;=60,"Due Soon",IF(AND(M13&lt;&gt;"",M13&lt;=0),"Complete",IF(AND(M13&lt;&gt;"",M13&gt;0),"CE Short","OK")))))</f>
        <v/>
      </c>
      <c r="P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4">
        <f>IF(OR(K14="",L14=""),"",K14-L14)</f>
        <v/>
      </c>
      <c r="N14" s="4">
        <f>IF(J14="","",J14-TODAY())</f>
        <v/>
      </c>
      <c r="O14" s="4">
        <f>IF(J14="","Missing Date",IF(N14&lt;0,"Overdue",IF(N14&lt;=60,"Due Soon",IF(AND(M14&lt;&gt;"",M14&lt;=0),"Complete",IF(AND(M14&lt;&gt;"",M14&gt;0),"CE Short","OK")))))</f>
        <v/>
      </c>
      <c r="P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4">
        <f>IF(OR(K15="",L15=""),"",K15-L15)</f>
        <v/>
      </c>
      <c r="N15" s="4">
        <f>IF(J15="","",J15-TODAY())</f>
        <v/>
      </c>
      <c r="O15" s="4">
        <f>IF(J15="","Missing Date",IF(N15&lt;0,"Overdue",IF(N15&lt;=60,"Due Soon",IF(AND(M15&lt;&gt;"",M15&lt;=0),"Complete",IF(AND(M15&lt;&gt;"",M15&gt;0),"CE Short","OK")))))</f>
        <v/>
      </c>
      <c r="P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4">
        <f>IF(OR(K16="",L16=""),"",K16-L16)</f>
        <v/>
      </c>
      <c r="N16" s="4">
        <f>IF(J16="","",J16-TODAY())</f>
        <v/>
      </c>
      <c r="O16" s="4">
        <f>IF(J16="","Missing Date",IF(N16&lt;0,"Overdue",IF(N16&lt;=60,"Due Soon",IF(AND(M16&lt;&gt;"",M16&lt;=0),"Complete",IF(AND(M16&lt;&gt;"",M16&gt;0),"CE Short","OK")))))</f>
        <v/>
      </c>
      <c r="P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4">
        <f>IF(OR(K17="",L17=""),"",K17-L17)</f>
        <v/>
      </c>
      <c r="N17" s="4">
        <f>IF(J17="","",J17-TODAY())</f>
        <v/>
      </c>
      <c r="O17" s="4">
        <f>IF(J17="","Missing Date",IF(N17&lt;0,"Overdue",IF(N17&lt;=60,"Due Soon",IF(AND(M17&lt;&gt;"",M17&lt;=0),"Complete",IF(AND(M17&lt;&gt;"",M17&gt;0),"CE Short","OK")))))</f>
        <v/>
      </c>
      <c r="P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4">
        <f>IF(OR(K18="",L18=""),"",K18-L18)</f>
        <v/>
      </c>
      <c r="N18" s="4">
        <f>IF(J18="","",J18-TODAY())</f>
        <v/>
      </c>
      <c r="O18" s="4">
        <f>IF(J18="","Missing Date",IF(N18&lt;0,"Overdue",IF(N18&lt;=60,"Due Soon",IF(AND(M18&lt;&gt;"",M18&lt;=0),"Complete",IF(AND(M18&lt;&gt;"",M18&gt;0),"CE Short","OK")))))</f>
        <v/>
      </c>
      <c r="P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4">
        <f>IF(OR(K19="",L19=""),"",K19-L19)</f>
        <v/>
      </c>
      <c r="N19" s="4">
        <f>IF(J19="","",J19-TODAY())</f>
        <v/>
      </c>
      <c r="O19" s="4">
        <f>IF(J19="","Missing Date",IF(N19&lt;0,"Overdue",IF(N19&lt;=60,"Due Soon",IF(AND(M19&lt;&gt;"",M19&lt;=0),"Complete",IF(AND(M19&lt;&gt;"",M19&gt;0),"CE Short","OK")))))</f>
        <v/>
      </c>
      <c r="P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4">
        <f>IF(OR(K20="",L20=""),"",K20-L20)</f>
        <v/>
      </c>
      <c r="N20" s="4">
        <f>IF(J20="","",J20-TODAY())</f>
        <v/>
      </c>
      <c r="O20" s="4">
        <f>IF(J20="","Missing Date",IF(N20&lt;0,"Overdue",IF(N20&lt;=60,"Due Soon",IF(AND(M20&lt;&gt;"",M20&lt;=0),"Complete",IF(AND(M20&lt;&gt;"",M20&gt;0),"CE Short","OK")))))</f>
        <v/>
      </c>
      <c r="P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4">
        <f>IF(OR(K21="",L21=""),"",K21-L21)</f>
        <v/>
      </c>
      <c r="N21" s="4">
        <f>IF(J21="","",J21-TODAY())</f>
        <v/>
      </c>
      <c r="O21" s="4">
        <f>IF(J21="","Missing Date",IF(N21&lt;0,"Overdue",IF(N21&lt;=60,"Due Soon",IF(AND(M21&lt;&gt;"",M21&lt;=0),"Complete",IF(AND(M21&lt;&gt;"",M21&gt;0),"CE Short","OK")))))</f>
        <v/>
      </c>
      <c r="P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4">
        <f>IF(OR(K22="",L22=""),"",K22-L22)</f>
        <v/>
      </c>
      <c r="N22" s="4">
        <f>IF(J22="","",J22-TODAY())</f>
        <v/>
      </c>
      <c r="O22" s="4">
        <f>IF(J22="","Missing Date",IF(N22&lt;0,"Overdue",IF(N22&lt;=60,"Due Soon",IF(AND(M22&lt;&gt;"",M22&lt;=0),"Complete",IF(AND(M22&lt;&gt;"",M22&gt;0),"CE Short","OK")))))</f>
        <v/>
      </c>
      <c r="P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4">
        <f>IF(OR(K23="",L23=""),"",K23-L23)</f>
        <v/>
      </c>
      <c r="N23" s="4">
        <f>IF(J23="","",J23-TODAY())</f>
        <v/>
      </c>
      <c r="O23" s="4">
        <f>IF(J23="","Missing Date",IF(N23&lt;0,"Overdue",IF(N23&lt;=60,"Due Soon",IF(AND(M23&lt;&gt;"",M23&lt;=0),"Complete",IF(AND(M23&lt;&gt;"",M23&gt;0),"CE Short","OK")))))</f>
        <v/>
      </c>
      <c r="P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4">
        <f>IF(OR(K24="",L24=""),"",K24-L24)</f>
        <v/>
      </c>
      <c r="N24" s="4">
        <f>IF(J24="","",J24-TODAY())</f>
        <v/>
      </c>
      <c r="O24" s="4">
        <f>IF(J24="","Missing Date",IF(N24&lt;0,"Overdue",IF(N24&lt;=60,"Due Soon",IF(AND(M24&lt;&gt;"",M24&lt;=0),"Complete",IF(AND(M24&lt;&gt;"",M24&gt;0),"CE Short","OK")))))</f>
        <v/>
      </c>
      <c r="P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4">
        <f>IF(OR(K25="",L25=""),"",K25-L25)</f>
        <v/>
      </c>
      <c r="N25" s="4">
        <f>IF(J25="","",J25-TODAY())</f>
        <v/>
      </c>
      <c r="O25" s="4">
        <f>IF(J25="","Missing Date",IF(N25&lt;0,"Overdue",IF(N25&lt;=60,"Due Soon",IF(AND(M25&lt;&gt;"",M25&lt;=0),"Complete",IF(AND(M25&lt;&gt;"",M25&gt;0),"CE Short","OK")))))</f>
        <v/>
      </c>
      <c r="P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4">
        <f>IF(OR(K26="",L26=""),"",K26-L26)</f>
        <v/>
      </c>
      <c r="N26" s="4">
        <f>IF(J26="","",J26-TODAY())</f>
        <v/>
      </c>
      <c r="O26" s="4">
        <f>IF(J26="","Missing Date",IF(N26&lt;0,"Overdue",IF(N26&lt;=60,"Due Soon",IF(AND(M26&lt;&gt;"",M26&lt;=0),"Complete",IF(AND(M26&lt;&gt;"",M26&gt;0),"CE Short","OK")))))</f>
        <v/>
      </c>
      <c r="P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4">
        <f>IF(OR(K27="",L27=""),"",K27-L27)</f>
        <v/>
      </c>
      <c r="N27" s="4">
        <f>IF(J27="","",J27-TODAY())</f>
        <v/>
      </c>
      <c r="O27" s="4">
        <f>IF(J27="","Missing Date",IF(N27&lt;0,"Overdue",IF(N27&lt;=60,"Due Soon",IF(AND(M27&lt;&gt;"",M27&lt;=0),"Complete",IF(AND(M27&lt;&gt;"",M27&gt;0),"CE Short","OK")))))</f>
        <v/>
      </c>
      <c r="P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4">
        <f>IF(OR(K28="",L28=""),"",K28-L28)</f>
        <v/>
      </c>
      <c r="N28" s="4">
        <f>IF(J28="","",J28-TODAY())</f>
        <v/>
      </c>
      <c r="O28" s="4">
        <f>IF(J28="","Missing Date",IF(N28&lt;0,"Overdue",IF(N28&lt;=60,"Due Soon",IF(AND(M28&lt;&gt;"",M28&lt;=0),"Complete",IF(AND(M28&lt;&gt;"",M28&gt;0),"CE Short","OK")))))</f>
        <v/>
      </c>
      <c r="P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4">
        <f>IF(OR(K29="",L29=""),"",K29-L29)</f>
        <v/>
      </c>
      <c r="N29" s="4">
        <f>IF(J29="","",J29-TODAY())</f>
        <v/>
      </c>
      <c r="O29" s="4">
        <f>IF(J29="","Missing Date",IF(N29&lt;0,"Overdue",IF(N29&lt;=60,"Due Soon",IF(AND(M29&lt;&gt;"",M29&lt;=0),"Complete",IF(AND(M29&lt;&gt;"",M29&gt;0),"CE Short","OK")))))</f>
        <v/>
      </c>
      <c r="P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4">
        <f>IF(OR(K30="",L30=""),"",K30-L30)</f>
        <v/>
      </c>
      <c r="N30" s="4">
        <f>IF(J30="","",J30-TODAY())</f>
        <v/>
      </c>
      <c r="O30" s="4">
        <f>IF(J30="","Missing Date",IF(N30&lt;0,"Overdue",IF(N30&lt;=60,"Due Soon",IF(AND(M30&lt;&gt;"",M30&lt;=0),"Complete",IF(AND(M30&lt;&gt;"",M30&gt;0),"CE Short","OK")))))</f>
        <v/>
      </c>
      <c r="P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4">
        <f>IF(OR(K31="",L31=""),"",K31-L31)</f>
        <v/>
      </c>
      <c r="N31" s="4">
        <f>IF(J31="","",J31-TODAY())</f>
        <v/>
      </c>
      <c r="O31" s="4">
        <f>IF(J31="","Missing Date",IF(N31&lt;0,"Overdue",IF(N31&lt;=60,"Due Soon",IF(AND(M31&lt;&gt;"",M31&lt;=0),"Complete",IF(AND(M31&lt;&gt;"",M31&gt;0),"CE Short","OK")))))</f>
        <v/>
      </c>
      <c r="P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4">
        <f>IF(OR(K32="",L32=""),"",K32-L32)</f>
        <v/>
      </c>
      <c r="N32" s="4">
        <f>IF(J32="","",J32-TODAY())</f>
        <v/>
      </c>
      <c r="O32" s="4">
        <f>IF(J32="","Missing Date",IF(N32&lt;0,"Overdue",IF(N32&lt;=60,"Due Soon",IF(AND(M32&lt;&gt;"",M32&lt;=0),"Complete",IF(AND(M32&lt;&gt;"",M32&gt;0),"CE Short","OK")))))</f>
        <v/>
      </c>
      <c r="P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4">
        <f>IF(OR(K33="",L33=""),"",K33-L33)</f>
        <v/>
      </c>
      <c r="N33" s="4">
        <f>IF(J33="","",J33-TODAY())</f>
        <v/>
      </c>
      <c r="O33" s="4">
        <f>IF(J33="","Missing Date",IF(N33&lt;0,"Overdue",IF(N33&lt;=60,"Due Soon",IF(AND(M33&lt;&gt;"",M33&lt;=0),"Complete",IF(AND(M33&lt;&gt;"",M33&gt;0),"CE Short","OK")))))</f>
        <v/>
      </c>
      <c r="P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4">
        <f>IF(OR(K34="",L34=""),"",K34-L34)</f>
        <v/>
      </c>
      <c r="N34" s="4">
        <f>IF(J34="","",J34-TODAY())</f>
        <v/>
      </c>
      <c r="O34" s="4">
        <f>IF(J34="","Missing Date",IF(N34&lt;0,"Overdue",IF(N34&lt;=60,"Due Soon",IF(AND(M34&lt;&gt;"",M34&lt;=0),"Complete",IF(AND(M34&lt;&gt;"",M34&gt;0),"CE Short","OK")))))</f>
        <v/>
      </c>
      <c r="P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4">
        <f>IF(OR(K35="",L35=""),"",K35-L35)</f>
        <v/>
      </c>
      <c r="N35" s="4">
        <f>IF(J35="","",J35-TODAY())</f>
        <v/>
      </c>
      <c r="O35" s="4">
        <f>IF(J35="","Missing Date",IF(N35&lt;0,"Overdue",IF(N35&lt;=60,"Due Soon",IF(AND(M35&lt;&gt;"",M35&lt;=0),"Complete",IF(AND(M35&lt;&gt;"",M35&gt;0),"CE Short","OK")))))</f>
        <v/>
      </c>
      <c r="P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4">
        <f>IF(OR(K36="",L36=""),"",K36-L36)</f>
        <v/>
      </c>
      <c r="N36" s="4">
        <f>IF(J36="","",J36-TODAY())</f>
        <v/>
      </c>
      <c r="O36" s="4">
        <f>IF(J36="","Missing Date",IF(N36&lt;0,"Overdue",IF(N36&lt;=60,"Due Soon",IF(AND(M36&lt;&gt;"",M36&lt;=0),"Complete",IF(AND(M36&lt;&gt;"",M36&gt;0),"CE Short","OK")))))</f>
        <v/>
      </c>
      <c r="P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4">
        <f>IF(OR(K37="",L37=""),"",K37-L37)</f>
        <v/>
      </c>
      <c r="N37" s="4">
        <f>IF(J37="","",J37-TODAY())</f>
        <v/>
      </c>
      <c r="O37" s="4">
        <f>IF(J37="","Missing Date",IF(N37&lt;0,"Overdue",IF(N37&lt;=60,"Due Soon",IF(AND(M37&lt;&gt;"",M37&lt;=0),"Complete",IF(AND(M37&lt;&gt;"",M37&gt;0),"CE Short","OK")))))</f>
        <v/>
      </c>
      <c r="P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4">
        <f>IF(OR(K38="",L38=""),"",K38-L38)</f>
        <v/>
      </c>
      <c r="N38" s="4">
        <f>IF(J38="","",J38-TODAY())</f>
        <v/>
      </c>
      <c r="O38" s="4">
        <f>IF(J38="","Missing Date",IF(N38&lt;0,"Overdue",IF(N38&lt;=60,"Due Soon",IF(AND(M38&lt;&gt;"",M38&lt;=0),"Complete",IF(AND(M38&lt;&gt;"",M38&gt;0),"CE Short","OK")))))</f>
        <v/>
      </c>
      <c r="P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4">
        <f>IF(OR(K39="",L39=""),"",K39-L39)</f>
        <v/>
      </c>
      <c r="N39" s="4">
        <f>IF(J39="","",J39-TODAY())</f>
        <v/>
      </c>
      <c r="O39" s="4">
        <f>IF(J39="","Missing Date",IF(N39&lt;0,"Overdue",IF(N39&lt;=60,"Due Soon",IF(AND(M39&lt;&gt;"",M39&lt;=0),"Complete",IF(AND(M39&lt;&gt;"",M39&gt;0),"CE Short","OK")))))</f>
        <v/>
      </c>
      <c r="P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4">
        <f>IF(OR(K40="",L40=""),"",K40-L40)</f>
        <v/>
      </c>
      <c r="N40" s="4">
        <f>IF(J40="","",J40-TODAY())</f>
        <v/>
      </c>
      <c r="O40" s="4">
        <f>IF(J40="","Missing Date",IF(N40&lt;0,"Overdue",IF(N40&lt;=60,"Due Soon",IF(AND(M40&lt;&gt;"",M40&lt;=0),"Complete",IF(AND(M40&lt;&gt;"",M40&gt;0),"CE Short","OK")))))</f>
        <v/>
      </c>
      <c r="P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4">
        <f>IF(OR(K41="",L41=""),"",K41-L41)</f>
        <v/>
      </c>
      <c r="N41" s="4">
        <f>IF(J41="","",J41-TODAY())</f>
        <v/>
      </c>
      <c r="O41" s="4">
        <f>IF(J41="","Missing Date",IF(N41&lt;0,"Overdue",IF(N41&lt;=60,"Due Soon",IF(AND(M41&lt;&gt;"",M41&lt;=0),"Complete",IF(AND(M41&lt;&gt;"",M41&gt;0),"CE Short","OK")))))</f>
        <v/>
      </c>
      <c r="P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4">
        <f>IF(OR(K42="",L42=""),"",K42-L42)</f>
        <v/>
      </c>
      <c r="N42" s="4">
        <f>IF(J42="","",J42-TODAY())</f>
        <v/>
      </c>
      <c r="O42" s="4">
        <f>IF(J42="","Missing Date",IF(N42&lt;0,"Overdue",IF(N42&lt;=60,"Due Soon",IF(AND(M42&lt;&gt;"",M42&lt;=0),"Complete",IF(AND(M42&lt;&gt;"",M42&gt;0),"CE Short","OK")))))</f>
        <v/>
      </c>
      <c r="P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4">
        <f>IF(OR(K43="",L43=""),"",K43-L43)</f>
        <v/>
      </c>
      <c r="N43" s="4">
        <f>IF(J43="","",J43-TODAY())</f>
        <v/>
      </c>
      <c r="O43" s="4">
        <f>IF(J43="","Missing Date",IF(N43&lt;0,"Overdue",IF(N43&lt;=60,"Due Soon",IF(AND(M43&lt;&gt;"",M43&lt;=0),"Complete",IF(AND(M43&lt;&gt;"",M43&gt;0),"CE Short","OK")))))</f>
        <v/>
      </c>
      <c r="P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4">
        <f>IF(OR(K44="",L44=""),"",K44-L44)</f>
        <v/>
      </c>
      <c r="N44" s="4">
        <f>IF(J44="","",J44-TODAY())</f>
        <v/>
      </c>
      <c r="O44" s="4">
        <f>IF(J44="","Missing Date",IF(N44&lt;0,"Overdue",IF(N44&lt;=60,"Due Soon",IF(AND(M44&lt;&gt;"",M44&lt;=0),"Complete",IF(AND(M44&lt;&gt;"",M44&gt;0),"CE Short","OK")))))</f>
        <v/>
      </c>
      <c r="P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4">
        <f>IF(OR(K45="",L45=""),"",K45-L45)</f>
        <v/>
      </c>
      <c r="N45" s="4">
        <f>IF(J45="","",J45-TODAY())</f>
        <v/>
      </c>
      <c r="O45" s="4">
        <f>IF(J45="","Missing Date",IF(N45&lt;0,"Overdue",IF(N45&lt;=60,"Due Soon",IF(AND(M45&lt;&gt;"",M45&lt;=0),"Complete",IF(AND(M45&lt;&gt;"",M45&gt;0),"CE Short","OK")))))</f>
        <v/>
      </c>
      <c r="P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4">
        <f>IF(OR(K46="",L46=""),"",K46-L46)</f>
        <v/>
      </c>
      <c r="N46" s="4">
        <f>IF(J46="","",J46-TODAY())</f>
        <v/>
      </c>
      <c r="O46" s="4">
        <f>IF(J46="","Missing Date",IF(N46&lt;0,"Overdue",IF(N46&lt;=60,"Due Soon",IF(AND(M46&lt;&gt;"",M46&lt;=0),"Complete",IF(AND(M46&lt;&gt;"",M46&gt;0),"CE Short","OK")))))</f>
        <v/>
      </c>
      <c r="P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4">
        <f>IF(OR(K47="",L47=""),"",K47-L47)</f>
        <v/>
      </c>
      <c r="N47" s="4">
        <f>IF(J47="","",J47-TODAY())</f>
        <v/>
      </c>
      <c r="O47" s="4">
        <f>IF(J47="","Missing Date",IF(N47&lt;0,"Overdue",IF(N47&lt;=60,"Due Soon",IF(AND(M47&lt;&gt;"",M47&lt;=0),"Complete",IF(AND(M47&lt;&gt;"",M47&gt;0),"CE Short","OK")))))</f>
        <v/>
      </c>
      <c r="P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4">
        <f>IF(OR(K48="",L48=""),"",K48-L48)</f>
        <v/>
      </c>
      <c r="N48" s="4">
        <f>IF(J48="","",J48-TODAY())</f>
        <v/>
      </c>
      <c r="O48" s="4">
        <f>IF(J48="","Missing Date",IF(N48&lt;0,"Overdue",IF(N48&lt;=60,"Due Soon",IF(AND(M48&lt;&gt;"",M48&lt;=0),"Complete",IF(AND(M48&lt;&gt;"",M48&gt;0),"CE Short","OK")))))</f>
        <v/>
      </c>
      <c r="P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4">
        <f>IF(OR(K49="",L49=""),"",K49-L49)</f>
        <v/>
      </c>
      <c r="N49" s="4">
        <f>IF(J49="","",J49-TODAY())</f>
        <v/>
      </c>
      <c r="O49" s="4">
        <f>IF(J49="","Missing Date",IF(N49&lt;0,"Overdue",IF(N49&lt;=60,"Due Soon",IF(AND(M49&lt;&gt;"",M49&lt;=0),"Complete",IF(AND(M49&lt;&gt;"",M49&gt;0),"CE Short","OK")))))</f>
        <v/>
      </c>
      <c r="P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4">
        <f>IF(OR(K50="",L50=""),"",K50-L50)</f>
        <v/>
      </c>
      <c r="N50" s="4">
        <f>IF(J50="","",J50-TODAY())</f>
        <v/>
      </c>
      <c r="O50" s="4">
        <f>IF(J50="","Missing Date",IF(N50&lt;0,"Overdue",IF(N50&lt;=60,"Due Soon",IF(AND(M50&lt;&gt;"",M50&lt;=0),"Complete",IF(AND(M50&lt;&gt;"",M50&gt;0),"CE Short","OK")))))</f>
        <v/>
      </c>
      <c r="P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4">
        <f>IF(OR(K51="",L51=""),"",K51-L51)</f>
        <v/>
      </c>
      <c r="N51" s="4">
        <f>IF(J51="","",J51-TODAY())</f>
        <v/>
      </c>
      <c r="O51" s="4">
        <f>IF(J51="","Missing Date",IF(N51&lt;0,"Overdue",IF(N51&lt;=60,"Due Soon",IF(AND(M51&lt;&gt;"",M51&lt;=0),"Complete",IF(AND(M51&lt;&gt;"",M51&gt;0),"CE Short","OK")))))</f>
        <v/>
      </c>
      <c r="P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4">
        <f>IF(OR(K52="",L52=""),"",K52-L52)</f>
        <v/>
      </c>
      <c r="N52" s="4">
        <f>IF(J52="","",J52-TODAY())</f>
        <v/>
      </c>
      <c r="O52" s="4">
        <f>IF(J52="","Missing Date",IF(N52&lt;0,"Overdue",IF(N52&lt;=60,"Due Soon",IF(AND(M52&lt;&gt;"",M52&lt;=0),"Complete",IF(AND(M52&lt;&gt;"",M52&gt;0),"CE Short","OK")))))</f>
        <v/>
      </c>
      <c r="P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4">
        <f>IF(OR(K53="",L53=""),"",K53-L53)</f>
        <v/>
      </c>
      <c r="N53" s="4">
        <f>IF(J53="","",J53-TODAY())</f>
        <v/>
      </c>
      <c r="O53" s="4">
        <f>IF(J53="","Missing Date",IF(N53&lt;0,"Overdue",IF(N53&lt;=60,"Due Soon",IF(AND(M53&lt;&gt;"",M53&lt;=0),"Complete",IF(AND(M53&lt;&gt;"",M53&gt;0),"CE Short","OK")))))</f>
        <v/>
      </c>
      <c r="P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4">
        <f>IF(OR(K54="",L54=""),"",K54-L54)</f>
        <v/>
      </c>
      <c r="N54" s="4">
        <f>IF(J54="","",J54-TODAY())</f>
        <v/>
      </c>
      <c r="O54" s="4">
        <f>IF(J54="","Missing Date",IF(N54&lt;0,"Overdue",IF(N54&lt;=60,"Due Soon",IF(AND(M54&lt;&gt;"",M54&lt;=0),"Complete",IF(AND(M54&lt;&gt;"",M54&gt;0),"CE Short","OK")))))</f>
        <v/>
      </c>
      <c r="P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4">
        <f>IF(OR(K55="",L55=""),"",K55-L55)</f>
        <v/>
      </c>
      <c r="N55" s="4">
        <f>IF(J55="","",J55-TODAY())</f>
        <v/>
      </c>
      <c r="O55" s="4">
        <f>IF(J55="","Missing Date",IF(N55&lt;0,"Overdue",IF(N55&lt;=60,"Due Soon",IF(AND(M55&lt;&gt;"",M55&lt;=0),"Complete",IF(AND(M55&lt;&gt;"",M55&gt;0),"CE Short","OK")))))</f>
        <v/>
      </c>
      <c r="P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4">
        <f>IF(OR(K56="",L56=""),"",K56-L56)</f>
        <v/>
      </c>
      <c r="N56" s="4">
        <f>IF(J56="","",J56-TODAY())</f>
        <v/>
      </c>
      <c r="O56" s="4">
        <f>IF(J56="","Missing Date",IF(N56&lt;0,"Overdue",IF(N56&lt;=60,"Due Soon",IF(AND(M56&lt;&gt;"",M56&lt;=0),"Complete",IF(AND(M56&lt;&gt;"",M56&gt;0),"CE Short","OK")))))</f>
        <v/>
      </c>
      <c r="P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4">
        <f>IF(OR(K57="",L57=""),"",K57-L57)</f>
        <v/>
      </c>
      <c r="N57" s="4">
        <f>IF(J57="","",J57-TODAY())</f>
        <v/>
      </c>
      <c r="O57" s="4">
        <f>IF(J57="","Missing Date",IF(N57&lt;0,"Overdue",IF(N57&lt;=60,"Due Soon",IF(AND(M57&lt;&gt;"",M57&lt;=0),"Complete",IF(AND(M57&lt;&gt;"",M57&gt;0),"CE Short","OK")))))</f>
        <v/>
      </c>
      <c r="P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4">
        <f>IF(OR(K58="",L58=""),"",K58-L58)</f>
        <v/>
      </c>
      <c r="N58" s="4">
        <f>IF(J58="","",J58-TODAY())</f>
        <v/>
      </c>
      <c r="O58" s="4">
        <f>IF(J58="","Missing Date",IF(N58&lt;0,"Overdue",IF(N58&lt;=60,"Due Soon",IF(AND(M58&lt;&gt;"",M58&lt;=0),"Complete",IF(AND(M58&lt;&gt;"",M58&gt;0),"CE Short","OK")))))</f>
        <v/>
      </c>
      <c r="P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4">
        <f>IF(OR(K59="",L59=""),"",K59-L59)</f>
        <v/>
      </c>
      <c r="N59" s="4">
        <f>IF(J59="","",J59-TODAY())</f>
        <v/>
      </c>
      <c r="O59" s="4">
        <f>IF(J59="","Missing Date",IF(N59&lt;0,"Overdue",IF(N59&lt;=60,"Due Soon",IF(AND(M59&lt;&gt;"",M59&lt;=0),"Complete",IF(AND(M59&lt;&gt;"",M59&gt;0),"CE Short","OK")))))</f>
        <v/>
      </c>
      <c r="P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4">
        <f>IF(OR(K60="",L60=""),"",K60-L60)</f>
        <v/>
      </c>
      <c r="N60" s="4">
        <f>IF(J60="","",J60-TODAY())</f>
        <v/>
      </c>
      <c r="O60" s="4">
        <f>IF(J60="","Missing Date",IF(N60&lt;0,"Overdue",IF(N60&lt;=60,"Due Soon",IF(AND(M60&lt;&gt;"",M60&lt;=0),"Complete",IF(AND(M60&lt;&gt;"",M60&gt;0),"CE Short","OK")))))</f>
        <v/>
      </c>
      <c r="P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4">
        <f>IF(OR(K61="",L61=""),"",K61-L61)</f>
        <v/>
      </c>
      <c r="N61" s="4">
        <f>IF(J61="","",J61-TODAY())</f>
        <v/>
      </c>
      <c r="O61" s="4">
        <f>IF(J61="","Missing Date",IF(N61&lt;0,"Overdue",IF(N61&lt;=60,"Due Soon",IF(AND(M61&lt;&gt;"",M61&lt;=0),"Complete",IF(AND(M61&lt;&gt;"",M61&gt;0),"CE Short","OK")))))</f>
        <v/>
      </c>
      <c r="P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4">
        <f>IF(OR(K62="",L62=""),"",K62-L62)</f>
        <v/>
      </c>
      <c r="N62" s="4">
        <f>IF(J62="","",J62-TODAY())</f>
        <v/>
      </c>
      <c r="O62" s="4">
        <f>IF(J62="","Missing Date",IF(N62&lt;0,"Overdue",IF(N62&lt;=60,"Due Soon",IF(AND(M62&lt;&gt;"",M62&lt;=0),"Complete",IF(AND(M62&lt;&gt;"",M62&gt;0),"CE Short","OK")))))</f>
        <v/>
      </c>
      <c r="P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4">
        <f>IF(OR(K63="",L63=""),"",K63-L63)</f>
        <v/>
      </c>
      <c r="N63" s="4">
        <f>IF(J63="","",J63-TODAY())</f>
        <v/>
      </c>
      <c r="O63" s="4">
        <f>IF(J63="","Missing Date",IF(N63&lt;0,"Overdue",IF(N63&lt;=60,"Due Soon",IF(AND(M63&lt;&gt;"",M63&lt;=0),"Complete",IF(AND(M63&lt;&gt;"",M63&gt;0),"CE Short","OK")))))</f>
        <v/>
      </c>
      <c r="P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4">
        <f>IF(OR(K64="",L64=""),"",K64-L64)</f>
        <v/>
      </c>
      <c r="N64" s="4">
        <f>IF(J64="","",J64-TODAY())</f>
        <v/>
      </c>
      <c r="O64" s="4">
        <f>IF(J64="","Missing Date",IF(N64&lt;0,"Overdue",IF(N64&lt;=60,"Due Soon",IF(AND(M64&lt;&gt;"",M64&lt;=0),"Complete",IF(AND(M64&lt;&gt;"",M64&gt;0),"CE Short","OK")))))</f>
        <v/>
      </c>
      <c r="P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4">
        <f>IF(OR(K65="",L65=""),"",K65-L65)</f>
        <v/>
      </c>
      <c r="N65" s="4">
        <f>IF(J65="","",J65-TODAY())</f>
        <v/>
      </c>
      <c r="O65" s="4">
        <f>IF(J65="","Missing Date",IF(N65&lt;0,"Overdue",IF(N65&lt;=60,"Due Soon",IF(AND(M65&lt;&gt;"",M65&lt;=0),"Complete",IF(AND(M65&lt;&gt;"",M65&gt;0),"CE Short","OK")))))</f>
        <v/>
      </c>
      <c r="P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  <c r="M66" s="4">
        <f>IF(OR(K66="",L66=""),"",K66-L66)</f>
        <v/>
      </c>
      <c r="N66" s="4">
        <f>IF(J66="","",J66-TODAY())</f>
        <v/>
      </c>
      <c r="O66" s="4">
        <f>IF(J66="","Missing Date",IF(N66&lt;0,"Overdue",IF(N66&lt;=60,"Due Soon",IF(AND(M66&lt;&gt;"",M66&lt;=0),"Complete",IF(AND(M66&lt;&gt;"",M66&gt;0),"CE Short","OK")))))</f>
        <v/>
      </c>
      <c r="P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4">
        <f>IF(OR(K67="",L67=""),"",K67-L67)</f>
        <v/>
      </c>
      <c r="N67" s="4">
        <f>IF(J67="","",J67-TODAY())</f>
        <v/>
      </c>
      <c r="O67" s="4">
        <f>IF(J67="","Missing Date",IF(N67&lt;0,"Overdue",IF(N67&lt;=60,"Due Soon",IF(AND(M67&lt;&gt;"",M67&lt;=0),"Complete",IF(AND(M67&lt;&gt;"",M67&gt;0),"CE Short","OK")))))</f>
        <v/>
      </c>
      <c r="P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  <c r="M68" s="4">
        <f>IF(OR(K68="",L68=""),"",K68-L68)</f>
        <v/>
      </c>
      <c r="N68" s="4">
        <f>IF(J68="","",J68-TODAY())</f>
        <v/>
      </c>
      <c r="O68" s="4">
        <f>IF(J68="","Missing Date",IF(N68&lt;0,"Overdue",IF(N68&lt;=60,"Due Soon",IF(AND(M68&lt;&gt;"",M68&lt;=0),"Complete",IF(AND(M68&lt;&gt;"",M68&gt;0),"CE Short","OK")))))</f>
        <v/>
      </c>
      <c r="P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  <c r="M69" s="4">
        <f>IF(OR(K69="",L69=""),"",K69-L69)</f>
        <v/>
      </c>
      <c r="N69" s="4">
        <f>IF(J69="","",J69-TODAY())</f>
        <v/>
      </c>
      <c r="O69" s="4">
        <f>IF(J69="","Missing Date",IF(N69&lt;0,"Overdue",IF(N69&lt;=60,"Due Soon",IF(AND(M69&lt;&gt;"",M69&lt;=0),"Complete",IF(AND(M69&lt;&gt;"",M69&gt;0),"CE Short","OK")))))</f>
        <v/>
      </c>
      <c r="P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  <c r="M70" s="4">
        <f>IF(OR(K70="",L70=""),"",K70-L70)</f>
        <v/>
      </c>
      <c r="N70" s="4">
        <f>IF(J70="","",J70-TODAY())</f>
        <v/>
      </c>
      <c r="O70" s="4">
        <f>IF(J70="","Missing Date",IF(N70&lt;0,"Overdue",IF(N70&lt;=60,"Due Soon",IF(AND(M70&lt;&gt;"",M70&lt;=0),"Complete",IF(AND(M70&lt;&gt;"",M70&gt;0),"CE Short","OK")))))</f>
        <v/>
      </c>
      <c r="P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4">
        <f>IF(OR(K71="",L71=""),"",K71-L71)</f>
        <v/>
      </c>
      <c r="N71" s="4">
        <f>IF(J71="","",J71-TODAY())</f>
        <v/>
      </c>
      <c r="O71" s="4">
        <f>IF(J71="","Missing Date",IF(N71&lt;0,"Overdue",IF(N71&lt;=60,"Due Soon",IF(AND(M71&lt;&gt;"",M71&lt;=0),"Complete",IF(AND(M71&lt;&gt;"",M71&gt;0),"CE Short","OK")))))</f>
        <v/>
      </c>
      <c r="P71" s="7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  <c r="M72" s="4">
        <f>IF(OR(K72="",L72=""),"",K72-L72)</f>
        <v/>
      </c>
      <c r="N72" s="4">
        <f>IF(J72="","",J72-TODAY())</f>
        <v/>
      </c>
      <c r="O72" s="4">
        <f>IF(J72="","Missing Date",IF(N72&lt;0,"Overdue",IF(N72&lt;=60,"Due Soon",IF(AND(M72&lt;&gt;"",M72&lt;=0),"Complete",IF(AND(M72&lt;&gt;"",M72&gt;0),"CE Short","OK")))))</f>
        <v/>
      </c>
      <c r="P72" s="7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4">
        <f>IF(OR(K73="",L73=""),"",K73-L73)</f>
        <v/>
      </c>
      <c r="N73" s="4">
        <f>IF(J73="","",J73-TODAY())</f>
        <v/>
      </c>
      <c r="O73" s="4">
        <f>IF(J73="","Missing Date",IF(N73&lt;0,"Overdue",IF(N73&lt;=60,"Due Soon",IF(AND(M73&lt;&gt;"",M73&lt;=0),"Complete",IF(AND(M73&lt;&gt;"",M73&gt;0),"CE Short","OK")))))</f>
        <v/>
      </c>
      <c r="P73" s="7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  <c r="M74" s="4">
        <f>IF(OR(K74="",L74=""),"",K74-L74)</f>
        <v/>
      </c>
      <c r="N74" s="4">
        <f>IF(J74="","",J74-TODAY())</f>
        <v/>
      </c>
      <c r="O74" s="4">
        <f>IF(J74="","Missing Date",IF(N74&lt;0,"Overdue",IF(N74&lt;=60,"Due Soon",IF(AND(M74&lt;&gt;"",M74&lt;=0),"Complete",IF(AND(M74&lt;&gt;"",M74&gt;0),"CE Short","OK")))))</f>
        <v/>
      </c>
      <c r="P74" s="7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4">
        <f>IF(OR(K75="",L75=""),"",K75-L75)</f>
        <v/>
      </c>
      <c r="N75" s="4">
        <f>IF(J75="","",J75-TODAY())</f>
        <v/>
      </c>
      <c r="O75" s="4">
        <f>IF(J75="","Missing Date",IF(N75&lt;0,"Overdue",IF(N75&lt;=60,"Due Soon",IF(AND(M75&lt;&gt;"",M75&lt;=0),"Complete",IF(AND(M75&lt;&gt;"",M75&gt;0),"CE Short","OK")))))</f>
        <v/>
      </c>
      <c r="P75" s="7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  <c r="M76" s="4">
        <f>IF(OR(K76="",L76=""),"",K76-L76)</f>
        <v/>
      </c>
      <c r="N76" s="4">
        <f>IF(J76="","",J76-TODAY())</f>
        <v/>
      </c>
      <c r="O76" s="4">
        <f>IF(J76="","Missing Date",IF(N76&lt;0,"Overdue",IF(N76&lt;=60,"Due Soon",IF(AND(M76&lt;&gt;"",M76&lt;=0),"Complete",IF(AND(M76&lt;&gt;"",M76&gt;0),"CE Short","OK")))))</f>
        <v/>
      </c>
      <c r="P76" s="7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  <c r="M77" s="4">
        <f>IF(OR(K77="",L77=""),"",K77-L77)</f>
        <v/>
      </c>
      <c r="N77" s="4">
        <f>IF(J77="","",J77-TODAY())</f>
        <v/>
      </c>
      <c r="O77" s="4">
        <f>IF(J77="","Missing Date",IF(N77&lt;0,"Overdue",IF(N77&lt;=60,"Due Soon",IF(AND(M77&lt;&gt;"",M77&lt;=0),"Complete",IF(AND(M77&lt;&gt;"",M77&gt;0),"CE Short","OK")))))</f>
        <v/>
      </c>
      <c r="P77" s="7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  <c r="M78" s="4">
        <f>IF(OR(K78="",L78=""),"",K78-L78)</f>
        <v/>
      </c>
      <c r="N78" s="4">
        <f>IF(J78="","",J78-TODAY())</f>
        <v/>
      </c>
      <c r="O78" s="4">
        <f>IF(J78="","Missing Date",IF(N78&lt;0,"Overdue",IF(N78&lt;=60,"Due Soon",IF(AND(M78&lt;&gt;"",M78&lt;=0),"Complete",IF(AND(M78&lt;&gt;"",M78&gt;0),"CE Short","OK")))))</f>
        <v/>
      </c>
      <c r="P78" s="7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  <c r="M79" s="4">
        <f>IF(OR(K79="",L79=""),"",K79-L79)</f>
        <v/>
      </c>
      <c r="N79" s="4">
        <f>IF(J79="","",J79-TODAY())</f>
        <v/>
      </c>
      <c r="O79" s="4">
        <f>IF(J79="","Missing Date",IF(N79&lt;0,"Overdue",IF(N79&lt;=60,"Due Soon",IF(AND(M79&lt;&gt;"",M79&lt;=0),"Complete",IF(AND(M79&lt;&gt;"",M79&gt;0),"CE Short","OK")))))</f>
        <v/>
      </c>
      <c r="P79" s="7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  <c r="M80" s="4">
        <f>IF(OR(K80="",L80=""),"",K80-L80)</f>
        <v/>
      </c>
      <c r="N80" s="4">
        <f>IF(J80="","",J80-TODAY())</f>
        <v/>
      </c>
      <c r="O80" s="4">
        <f>IF(J80="","Missing Date",IF(N80&lt;0,"Overdue",IF(N80&lt;=60,"Due Soon",IF(AND(M80&lt;&gt;"",M80&lt;=0),"Complete",IF(AND(M80&lt;&gt;"",M80&gt;0),"CE Short","OK")))))</f>
        <v/>
      </c>
      <c r="P80" s="7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  <c r="M81" s="4">
        <f>IF(OR(K81="",L81=""),"",K81-L81)</f>
        <v/>
      </c>
      <c r="N81" s="4">
        <f>IF(J81="","",J81-TODAY())</f>
        <v/>
      </c>
      <c r="O81" s="4">
        <f>IF(J81="","Missing Date",IF(N81&lt;0,"Overdue",IF(N81&lt;=60,"Due Soon",IF(AND(M81&lt;&gt;"",M81&lt;=0),"Complete",IF(AND(M81&lt;&gt;"",M81&gt;0),"CE Short","OK")))))</f>
        <v/>
      </c>
      <c r="P81" s="7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  <c r="M82" s="4">
        <f>IF(OR(K82="",L82=""),"",K82-L82)</f>
        <v/>
      </c>
      <c r="N82" s="4">
        <f>IF(J82="","",J82-TODAY())</f>
        <v/>
      </c>
      <c r="O82" s="4">
        <f>IF(J82="","Missing Date",IF(N82&lt;0,"Overdue",IF(N82&lt;=60,"Due Soon",IF(AND(M82&lt;&gt;"",M82&lt;=0),"Complete",IF(AND(M82&lt;&gt;"",M82&gt;0),"CE Short","OK")))))</f>
        <v/>
      </c>
      <c r="P82" s="7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4">
        <f>IF(OR(K83="",L83=""),"",K83-L83)</f>
        <v/>
      </c>
      <c r="N83" s="4">
        <f>IF(J83="","",J83-TODAY())</f>
        <v/>
      </c>
      <c r="O83" s="4">
        <f>IF(J83="","Missing Date",IF(N83&lt;0,"Overdue",IF(N83&lt;=60,"Due Soon",IF(AND(M83&lt;&gt;"",M83&lt;=0),"Complete",IF(AND(M83&lt;&gt;"",M83&gt;0),"CE Short","OK")))))</f>
        <v/>
      </c>
      <c r="P83" s="7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  <c r="M84" s="4">
        <f>IF(OR(K84="",L84=""),"",K84-L84)</f>
        <v/>
      </c>
      <c r="N84" s="4">
        <f>IF(J84="","",J84-TODAY())</f>
        <v/>
      </c>
      <c r="O84" s="4">
        <f>IF(J84="","Missing Date",IF(N84&lt;0,"Overdue",IF(N84&lt;=60,"Due Soon",IF(AND(M84&lt;&gt;"",M84&lt;=0),"Complete",IF(AND(M84&lt;&gt;"",M84&gt;0),"CE Short","OK")))))</f>
        <v/>
      </c>
      <c r="P84" s="7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4">
        <f>IF(OR(K85="",L85=""),"",K85-L85)</f>
        <v/>
      </c>
      <c r="N85" s="4">
        <f>IF(J85="","",J85-TODAY())</f>
        <v/>
      </c>
      <c r="O85" s="4">
        <f>IF(J85="","Missing Date",IF(N85&lt;0,"Overdue",IF(N85&lt;=60,"Due Soon",IF(AND(M85&lt;&gt;"",M85&lt;=0),"Complete",IF(AND(M85&lt;&gt;"",M85&gt;0),"CE Short","OK")))))</f>
        <v/>
      </c>
      <c r="P85" s="7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  <c r="M86" s="4">
        <f>IF(OR(K86="",L86=""),"",K86-L86)</f>
        <v/>
      </c>
      <c r="N86" s="4">
        <f>IF(J86="","",J86-TODAY())</f>
        <v/>
      </c>
      <c r="O86" s="4">
        <f>IF(J86="","Missing Date",IF(N86&lt;0,"Overdue",IF(N86&lt;=60,"Due Soon",IF(AND(M86&lt;&gt;"",M86&lt;=0),"Complete",IF(AND(M86&lt;&gt;"",M86&gt;0),"CE Short","OK")))))</f>
        <v/>
      </c>
      <c r="P86" s="7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  <c r="M87" s="4">
        <f>IF(OR(K87="",L87=""),"",K87-L87)</f>
        <v/>
      </c>
      <c r="N87" s="4">
        <f>IF(J87="","",J87-TODAY())</f>
        <v/>
      </c>
      <c r="O87" s="4">
        <f>IF(J87="","Missing Date",IF(N87&lt;0,"Overdue",IF(N87&lt;=60,"Due Soon",IF(AND(M87&lt;&gt;"",M87&lt;=0),"Complete",IF(AND(M87&lt;&gt;"",M87&gt;0),"CE Short","OK")))))</f>
        <v/>
      </c>
      <c r="P87" s="7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  <c r="M88" s="4">
        <f>IF(OR(K88="",L88=""),"",K88-L88)</f>
        <v/>
      </c>
      <c r="N88" s="4">
        <f>IF(J88="","",J88-TODAY())</f>
        <v/>
      </c>
      <c r="O88" s="4">
        <f>IF(J88="","Missing Date",IF(N88&lt;0,"Overdue",IF(N88&lt;=60,"Due Soon",IF(AND(M88&lt;&gt;"",M88&lt;=0),"Complete",IF(AND(M88&lt;&gt;"",M88&gt;0),"CE Short","OK")))))</f>
        <v/>
      </c>
      <c r="P88" s="7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  <c r="M89" s="4">
        <f>IF(OR(K89="",L89=""),"",K89-L89)</f>
        <v/>
      </c>
      <c r="N89" s="4">
        <f>IF(J89="","",J89-TODAY())</f>
        <v/>
      </c>
      <c r="O89" s="4">
        <f>IF(J89="","Missing Date",IF(N89&lt;0,"Overdue",IF(N89&lt;=60,"Due Soon",IF(AND(M89&lt;&gt;"",M89&lt;=0),"Complete",IF(AND(M89&lt;&gt;"",M89&gt;0),"CE Short","OK")))))</f>
        <v/>
      </c>
      <c r="P89" s="7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  <c r="M90" s="4">
        <f>IF(OR(K90="",L90=""),"",K90-L90)</f>
        <v/>
      </c>
      <c r="N90" s="4">
        <f>IF(J90="","",J90-TODAY())</f>
        <v/>
      </c>
      <c r="O90" s="4">
        <f>IF(J90="","Missing Date",IF(N90&lt;0,"Overdue",IF(N90&lt;=60,"Due Soon",IF(AND(M90&lt;&gt;"",M90&lt;=0),"Complete",IF(AND(M90&lt;&gt;"",M90&gt;0),"CE Short","OK")))))</f>
        <v/>
      </c>
      <c r="P90" s="7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4">
        <f>IF(OR(K91="",L91=""),"",K91-L91)</f>
        <v/>
      </c>
      <c r="N91" s="4">
        <f>IF(J91="","",J91-TODAY())</f>
        <v/>
      </c>
      <c r="O91" s="4">
        <f>IF(J91="","Missing Date",IF(N91&lt;0,"Overdue",IF(N91&lt;=60,"Due Soon",IF(AND(M91&lt;&gt;"",M91&lt;=0),"Complete",IF(AND(M91&lt;&gt;"",M91&gt;0),"CE Short","OK")))))</f>
        <v/>
      </c>
      <c r="P91" s="7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  <c r="M92" s="4">
        <f>IF(OR(K92="",L92=""),"",K92-L92)</f>
        <v/>
      </c>
      <c r="N92" s="4">
        <f>IF(J92="","",J92-TODAY())</f>
        <v/>
      </c>
      <c r="O92" s="4">
        <f>IF(J92="","Missing Date",IF(N92&lt;0,"Overdue",IF(N92&lt;=60,"Due Soon",IF(AND(M92&lt;&gt;"",M92&lt;=0),"Complete",IF(AND(M92&lt;&gt;"",M92&gt;0),"CE Short","OK")))))</f>
        <v/>
      </c>
      <c r="P92" s="7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4">
        <f>IF(OR(K93="",L93=""),"",K93-L93)</f>
        <v/>
      </c>
      <c r="N93" s="4">
        <f>IF(J93="","",J93-TODAY())</f>
        <v/>
      </c>
      <c r="O93" s="4">
        <f>IF(J93="","Missing Date",IF(N93&lt;0,"Overdue",IF(N93&lt;=60,"Due Soon",IF(AND(M93&lt;&gt;"",M93&lt;=0),"Complete",IF(AND(M93&lt;&gt;"",M93&gt;0),"CE Short","OK")))))</f>
        <v/>
      </c>
      <c r="P93" s="7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  <c r="M94" s="4">
        <f>IF(OR(K94="",L94=""),"",K94-L94)</f>
        <v/>
      </c>
      <c r="N94" s="4">
        <f>IF(J94="","",J94-TODAY())</f>
        <v/>
      </c>
      <c r="O94" s="4">
        <f>IF(J94="","Missing Date",IF(N94&lt;0,"Overdue",IF(N94&lt;=60,"Due Soon",IF(AND(M94&lt;&gt;"",M94&lt;=0),"Complete",IF(AND(M94&lt;&gt;"",M94&gt;0),"CE Short","OK")))))</f>
        <v/>
      </c>
      <c r="P94" s="7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  <c r="M95" s="4">
        <f>IF(OR(K95="",L95=""),"",K95-L95)</f>
        <v/>
      </c>
      <c r="N95" s="4">
        <f>IF(J95="","",J95-TODAY())</f>
        <v/>
      </c>
      <c r="O95" s="4">
        <f>IF(J95="","Missing Date",IF(N95&lt;0,"Overdue",IF(N95&lt;=60,"Due Soon",IF(AND(M95&lt;&gt;"",M95&lt;=0),"Complete",IF(AND(M95&lt;&gt;"",M95&gt;0),"CE Short","OK")))))</f>
        <v/>
      </c>
      <c r="P95" s="7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  <c r="M96" s="4">
        <f>IF(OR(K96="",L96=""),"",K96-L96)</f>
        <v/>
      </c>
      <c r="N96" s="4">
        <f>IF(J96="","",J96-TODAY())</f>
        <v/>
      </c>
      <c r="O96" s="4">
        <f>IF(J96="","Missing Date",IF(N96&lt;0,"Overdue",IF(N96&lt;=60,"Due Soon",IF(AND(M96&lt;&gt;"",M96&lt;=0),"Complete",IF(AND(M96&lt;&gt;"",M96&gt;0),"CE Short","OK")))))</f>
        <v/>
      </c>
      <c r="P96" s="7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4">
        <f>IF(OR(K97="",L97=""),"",K97-L97)</f>
        <v/>
      </c>
      <c r="N97" s="4">
        <f>IF(J97="","",J97-TODAY())</f>
        <v/>
      </c>
      <c r="O97" s="4">
        <f>IF(J97="","Missing Date",IF(N97&lt;0,"Overdue",IF(N97&lt;=60,"Due Soon",IF(AND(M97&lt;&gt;"",M97&lt;=0),"Complete",IF(AND(M97&lt;&gt;"",M97&gt;0),"CE Short","OK")))))</f>
        <v/>
      </c>
      <c r="P97" s="7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  <c r="M98" s="4">
        <f>IF(OR(K98="",L98=""),"",K98-L98)</f>
        <v/>
      </c>
      <c r="N98" s="4">
        <f>IF(J98="","",J98-TODAY())</f>
        <v/>
      </c>
      <c r="O98" s="4">
        <f>IF(J98="","Missing Date",IF(N98&lt;0,"Overdue",IF(N98&lt;=60,"Due Soon",IF(AND(M98&lt;&gt;"",M98&lt;=0),"Complete",IF(AND(M98&lt;&gt;"",M98&gt;0),"CE Short","OK")))))</f>
        <v/>
      </c>
      <c r="P98" s="7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  <c r="M99" s="4">
        <f>IF(OR(K99="",L99=""),"",K99-L99)</f>
        <v/>
      </c>
      <c r="N99" s="4">
        <f>IF(J99="","",J99-TODAY())</f>
        <v/>
      </c>
      <c r="O99" s="4">
        <f>IF(J99="","Missing Date",IF(N99&lt;0,"Overdue",IF(N99&lt;=60,"Due Soon",IF(AND(M99&lt;&gt;"",M99&lt;=0),"Complete",IF(AND(M99&lt;&gt;"",M99&gt;0),"CE Short","OK")))))</f>
        <v/>
      </c>
      <c r="P99" s="7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  <c r="M100" s="4">
        <f>IF(OR(K100="",L100=""),"",K100-L100)</f>
        <v/>
      </c>
      <c r="N100" s="4">
        <f>IF(J100="","",J100-TODAY())</f>
        <v/>
      </c>
      <c r="O100" s="4">
        <f>IF(J100="","Missing Date",IF(N100&lt;0,"Overdue",IF(N100&lt;=60,"Due Soon",IF(AND(M100&lt;&gt;"",M100&lt;=0),"Complete",IF(AND(M100&lt;&gt;"",M100&gt;0),"CE Short","OK")))))</f>
        <v/>
      </c>
      <c r="P100" s="7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  <c r="M101" s="4">
        <f>IF(OR(K101="",L101=""),"",K101-L101)</f>
        <v/>
      </c>
      <c r="N101" s="4">
        <f>IF(J101="","",J101-TODAY())</f>
        <v/>
      </c>
      <c r="O101" s="4">
        <f>IF(J101="","Missing Date",IF(N101&lt;0,"Overdue",IF(N101&lt;=60,"Due Soon",IF(AND(M101&lt;&gt;"",M101&lt;=0),"Complete",IF(AND(M101&lt;&gt;"",M101&gt;0),"CE Short","OK")))))</f>
        <v/>
      </c>
      <c r="P101" s="7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  <c r="M102" s="4">
        <f>IF(OR(K102="",L102=""),"",K102-L102)</f>
        <v/>
      </c>
      <c r="N102" s="4">
        <f>IF(J102="","",J102-TODAY())</f>
        <v/>
      </c>
      <c r="O102" s="4">
        <f>IF(J102="","Missing Date",IF(N102&lt;0,"Overdue",IF(N102&lt;=60,"Due Soon",IF(AND(M102&lt;&gt;"",M102&lt;=0),"Complete",IF(AND(M102&lt;&gt;"",M102&gt;0),"CE Short","OK")))))</f>
        <v/>
      </c>
      <c r="P102" s="7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  <c r="M103" s="4">
        <f>IF(OR(K103="",L103=""),"",K103-L103)</f>
        <v/>
      </c>
      <c r="N103" s="4">
        <f>IF(J103="","",J103-TODAY())</f>
        <v/>
      </c>
      <c r="O103" s="4">
        <f>IF(J103="","Missing Date",IF(N103&lt;0,"Overdue",IF(N103&lt;=60,"Due Soon",IF(AND(M103&lt;&gt;"",M103&lt;=0),"Complete",IF(AND(M103&lt;&gt;"",M103&gt;0),"CE Short","OK")))))</f>
        <v/>
      </c>
      <c r="P103" s="7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  <c r="M104" s="4">
        <f>IF(OR(K104="",L104=""),"",K104-L104)</f>
        <v/>
      </c>
      <c r="N104" s="4">
        <f>IF(J104="","",J104-TODAY())</f>
        <v/>
      </c>
      <c r="O104" s="4">
        <f>IF(J104="","Missing Date",IF(N104&lt;0,"Overdue",IF(N104&lt;=60,"Due Soon",IF(AND(M104&lt;&gt;"",M104&lt;=0),"Complete",IF(AND(M104&lt;&gt;"",M104&gt;0),"CE Short","OK")))))</f>
        <v/>
      </c>
      <c r="P104" s="7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  <c r="M105" s="4">
        <f>IF(OR(K105="",L105=""),"",K105-L105)</f>
        <v/>
      </c>
      <c r="N105" s="4">
        <f>IF(J105="","",J105-TODAY())</f>
        <v/>
      </c>
      <c r="O105" s="4">
        <f>IF(J105="","Missing Date",IF(N105&lt;0,"Overdue",IF(N105&lt;=60,"Due Soon",IF(AND(M105&lt;&gt;"",M105&lt;=0),"Complete",IF(AND(M105&lt;&gt;"",M105&gt;0),"CE Short","OK")))))</f>
        <v/>
      </c>
      <c r="P105" s="7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  <c r="M106" s="4">
        <f>IF(OR(K106="",L106=""),"",K106-L106)</f>
        <v/>
      </c>
      <c r="N106" s="4">
        <f>IF(J106="","",J106-TODAY())</f>
        <v/>
      </c>
      <c r="O106" s="4">
        <f>IF(J106="","Missing Date",IF(N106&lt;0,"Overdue",IF(N106&lt;=60,"Due Soon",IF(AND(M106&lt;&gt;"",M106&lt;=0),"Complete",IF(AND(M106&lt;&gt;"",M106&gt;0),"CE Short","OK")))))</f>
        <v/>
      </c>
      <c r="P106" s="7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  <c r="M107" s="4">
        <f>IF(OR(K107="",L107=""),"",K107-L107)</f>
        <v/>
      </c>
      <c r="N107" s="4">
        <f>IF(J107="","",J107-TODAY())</f>
        <v/>
      </c>
      <c r="O107" s="4">
        <f>IF(J107="","Missing Date",IF(N107&lt;0,"Overdue",IF(N107&lt;=60,"Due Soon",IF(AND(M107&lt;&gt;"",M107&lt;=0),"Complete",IF(AND(M107&lt;&gt;"",M107&gt;0),"CE Short","OK")))))</f>
        <v/>
      </c>
      <c r="P107" s="7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  <c r="M108" s="4">
        <f>IF(OR(K108="",L108=""),"",K108-L108)</f>
        <v/>
      </c>
      <c r="N108" s="4">
        <f>IF(J108="","",J108-TODAY())</f>
        <v/>
      </c>
      <c r="O108" s="4">
        <f>IF(J108="","Missing Date",IF(N108&lt;0,"Overdue",IF(N108&lt;=60,"Due Soon",IF(AND(M108&lt;&gt;"",M108&lt;=0),"Complete",IF(AND(M108&lt;&gt;"",M108&gt;0),"CE Short","OK")))))</f>
        <v/>
      </c>
      <c r="P108" s="7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  <c r="M109" s="4">
        <f>IF(OR(K109="",L109=""),"",K109-L109)</f>
        <v/>
      </c>
      <c r="N109" s="4">
        <f>IF(J109="","",J109-TODAY())</f>
        <v/>
      </c>
      <c r="O109" s="4">
        <f>IF(J109="","Missing Date",IF(N109&lt;0,"Overdue",IF(N109&lt;=60,"Due Soon",IF(AND(M109&lt;&gt;"",M109&lt;=0),"Complete",IF(AND(M109&lt;&gt;"",M109&gt;0),"CE Short","OK")))))</f>
        <v/>
      </c>
      <c r="P109" s="7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  <c r="M110" s="4">
        <f>IF(OR(K110="",L110=""),"",K110-L110)</f>
        <v/>
      </c>
      <c r="N110" s="4">
        <f>IF(J110="","",J110-TODAY())</f>
        <v/>
      </c>
      <c r="O110" s="4">
        <f>IF(J110="","Missing Date",IF(N110&lt;0,"Overdue",IF(N110&lt;=60,"Due Soon",IF(AND(M110&lt;&gt;"",M110&lt;=0),"Complete",IF(AND(M110&lt;&gt;"",M110&gt;0),"CE Short","OK")))))</f>
        <v/>
      </c>
      <c r="P110" s="7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  <c r="M111" s="4">
        <f>IF(OR(K111="",L111=""),"",K111-L111)</f>
        <v/>
      </c>
      <c r="N111" s="4">
        <f>IF(J111="","",J111-TODAY())</f>
        <v/>
      </c>
      <c r="O111" s="4">
        <f>IF(J111="","Missing Date",IF(N111&lt;0,"Overdue",IF(N111&lt;=60,"Due Soon",IF(AND(M111&lt;&gt;"",M111&lt;=0),"Complete",IF(AND(M111&lt;&gt;"",M111&gt;0),"CE Short","OK")))))</f>
        <v/>
      </c>
      <c r="P111" s="7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  <c r="M112" s="4">
        <f>IF(OR(K112="",L112=""),"",K112-L112)</f>
        <v/>
      </c>
      <c r="N112" s="4">
        <f>IF(J112="","",J112-TODAY())</f>
        <v/>
      </c>
      <c r="O112" s="4">
        <f>IF(J112="","Missing Date",IF(N112&lt;0,"Overdue",IF(N112&lt;=60,"Due Soon",IF(AND(M112&lt;&gt;"",M112&lt;=0),"Complete",IF(AND(M112&lt;&gt;"",M112&gt;0),"CE Short","OK")))))</f>
        <v/>
      </c>
      <c r="P112" s="7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  <c r="M113" s="4">
        <f>IF(OR(K113="",L113=""),"",K113-L113)</f>
        <v/>
      </c>
      <c r="N113" s="4">
        <f>IF(J113="","",J113-TODAY())</f>
        <v/>
      </c>
      <c r="O113" s="4">
        <f>IF(J113="","Missing Date",IF(N113&lt;0,"Overdue",IF(N113&lt;=60,"Due Soon",IF(AND(M113&lt;&gt;"",M113&lt;=0),"Complete",IF(AND(M113&lt;&gt;"",M113&gt;0),"CE Short","OK")))))</f>
        <v/>
      </c>
      <c r="P113" s="7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  <c r="M114" s="4">
        <f>IF(OR(K114="",L114=""),"",K114-L114)</f>
        <v/>
      </c>
      <c r="N114" s="4">
        <f>IF(J114="","",J114-TODAY())</f>
        <v/>
      </c>
      <c r="O114" s="4">
        <f>IF(J114="","Missing Date",IF(N114&lt;0,"Overdue",IF(N114&lt;=60,"Due Soon",IF(AND(M114&lt;&gt;"",M114&lt;=0),"Complete",IF(AND(M114&lt;&gt;"",M114&gt;0),"CE Short","OK")))))</f>
        <v/>
      </c>
      <c r="P114" s="7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  <c r="M115" s="4">
        <f>IF(OR(K115="",L115=""),"",K115-L115)</f>
        <v/>
      </c>
      <c r="N115" s="4">
        <f>IF(J115="","",J115-TODAY())</f>
        <v/>
      </c>
      <c r="O115" s="4">
        <f>IF(J115="","Missing Date",IF(N115&lt;0,"Overdue",IF(N115&lt;=60,"Due Soon",IF(AND(M115&lt;&gt;"",M115&lt;=0),"Complete",IF(AND(M115&lt;&gt;"",M115&gt;0),"CE Short","OK")))))</f>
        <v/>
      </c>
      <c r="P115" s="7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7" t="n"/>
      <c r="M116" s="4">
        <f>IF(OR(K116="",L116=""),"",K116-L116)</f>
        <v/>
      </c>
      <c r="N116" s="4">
        <f>IF(J116="","",J116-TODAY())</f>
        <v/>
      </c>
      <c r="O116" s="4">
        <f>IF(J116="","Missing Date",IF(N116&lt;0,"Overdue",IF(N116&lt;=60,"Due Soon",IF(AND(M116&lt;&gt;"",M116&lt;=0),"Complete",IF(AND(M116&lt;&gt;"",M116&gt;0),"CE Short","OK")))))</f>
        <v/>
      </c>
      <c r="P116" s="7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7" t="n"/>
      <c r="M117" s="4">
        <f>IF(OR(K117="",L117=""),"",K117-L117)</f>
        <v/>
      </c>
      <c r="N117" s="4">
        <f>IF(J117="","",J117-TODAY())</f>
        <v/>
      </c>
      <c r="O117" s="4">
        <f>IF(J117="","Missing Date",IF(N117&lt;0,"Overdue",IF(N117&lt;=60,"Due Soon",IF(AND(M117&lt;&gt;"",M117&lt;=0),"Complete",IF(AND(M117&lt;&gt;"",M117&gt;0),"CE Short","OK")))))</f>
        <v/>
      </c>
      <c r="P117" s="7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  <c r="L118" s="7" t="n"/>
      <c r="M118" s="4">
        <f>IF(OR(K118="",L118=""),"",K118-L118)</f>
        <v/>
      </c>
      <c r="N118" s="4">
        <f>IF(J118="","",J118-TODAY())</f>
        <v/>
      </c>
      <c r="O118" s="4">
        <f>IF(J118="","Missing Date",IF(N118&lt;0,"Overdue",IF(N118&lt;=60,"Due Soon",IF(AND(M118&lt;&gt;"",M118&lt;=0),"Complete",IF(AND(M118&lt;&gt;"",M118&gt;0),"CE Short","OK")))))</f>
        <v/>
      </c>
      <c r="P118" s="7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  <c r="L119" s="7" t="n"/>
      <c r="M119" s="4">
        <f>IF(OR(K119="",L119=""),"",K119-L119)</f>
        <v/>
      </c>
      <c r="N119" s="4">
        <f>IF(J119="","",J119-TODAY())</f>
        <v/>
      </c>
      <c r="O119" s="4">
        <f>IF(J119="","Missing Date",IF(N119&lt;0,"Overdue",IF(N119&lt;=60,"Due Soon",IF(AND(M119&lt;&gt;"",M119&lt;=0),"Complete",IF(AND(M119&lt;&gt;"",M119&gt;0),"CE Short","OK")))))</f>
        <v/>
      </c>
      <c r="P119" s="7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  <c r="L120" s="7" t="n"/>
      <c r="M120" s="4">
        <f>IF(OR(K120="",L120=""),"",K120-L120)</f>
        <v/>
      </c>
      <c r="N120" s="4">
        <f>IF(J120="","",J120-TODAY())</f>
        <v/>
      </c>
      <c r="O120" s="4">
        <f>IF(J120="","Missing Date",IF(N120&lt;0,"Overdue",IF(N120&lt;=60,"Due Soon",IF(AND(M120&lt;&gt;"",M120&lt;=0),"Complete",IF(AND(M120&lt;&gt;"",M120&gt;0),"CE Short","OK")))))</f>
        <v/>
      </c>
      <c r="P120" s="7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  <c r="L121" s="7" t="n"/>
      <c r="M121" s="4">
        <f>IF(OR(K121="",L121=""),"",K121-L121)</f>
        <v/>
      </c>
      <c r="N121" s="4">
        <f>IF(J121="","",J121-TODAY())</f>
        <v/>
      </c>
      <c r="O121" s="4">
        <f>IF(J121="","Missing Date",IF(N121&lt;0,"Overdue",IF(N121&lt;=60,"Due Soon",IF(AND(M121&lt;&gt;"",M121&lt;=0),"Complete",IF(AND(M121&lt;&gt;"",M121&gt;0),"CE Short","OK")))))</f>
        <v/>
      </c>
      <c r="P121" s="7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  <c r="L122" s="7" t="n"/>
      <c r="M122" s="4">
        <f>IF(OR(K122="",L122=""),"",K122-L122)</f>
        <v/>
      </c>
      <c r="N122" s="4">
        <f>IF(J122="","",J122-TODAY())</f>
        <v/>
      </c>
      <c r="O122" s="4">
        <f>IF(J122="","Missing Date",IF(N122&lt;0,"Overdue",IF(N122&lt;=60,"Due Soon",IF(AND(M122&lt;&gt;"",M122&lt;=0),"Complete",IF(AND(M122&lt;&gt;"",M122&gt;0),"CE Short","OK")))))</f>
        <v/>
      </c>
      <c r="P122" s="7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  <c r="L123" s="7" t="n"/>
      <c r="M123" s="4">
        <f>IF(OR(K123="",L123=""),"",K123-L123)</f>
        <v/>
      </c>
      <c r="N123" s="4">
        <f>IF(J123="","",J123-TODAY())</f>
        <v/>
      </c>
      <c r="O123" s="4">
        <f>IF(J123="","Missing Date",IF(N123&lt;0,"Overdue",IF(N123&lt;=60,"Due Soon",IF(AND(M123&lt;&gt;"",M123&lt;=0),"Complete",IF(AND(M123&lt;&gt;"",M123&gt;0),"CE Short","OK")))))</f>
        <v/>
      </c>
      <c r="P123" s="7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  <c r="L124" s="7" t="n"/>
      <c r="M124" s="4">
        <f>IF(OR(K124="",L124=""),"",K124-L124)</f>
        <v/>
      </c>
      <c r="N124" s="4">
        <f>IF(J124="","",J124-TODAY())</f>
        <v/>
      </c>
      <c r="O124" s="4">
        <f>IF(J124="","Missing Date",IF(N124&lt;0,"Overdue",IF(N124&lt;=60,"Due Soon",IF(AND(M124&lt;&gt;"",M124&lt;=0),"Complete",IF(AND(M124&lt;&gt;"",M124&gt;0),"CE Short","OK")))))</f>
        <v/>
      </c>
      <c r="P124" s="7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  <c r="L125" s="7" t="n"/>
      <c r="M125" s="4">
        <f>IF(OR(K125="",L125=""),"",K125-L125)</f>
        <v/>
      </c>
      <c r="N125" s="4">
        <f>IF(J125="","",J125-TODAY())</f>
        <v/>
      </c>
      <c r="O125" s="4">
        <f>IF(J125="","Missing Date",IF(N125&lt;0,"Overdue",IF(N125&lt;=60,"Due Soon",IF(AND(M125&lt;&gt;"",M125&lt;=0),"Complete",IF(AND(M125&lt;&gt;"",M125&gt;0),"CE Short","OK")))))</f>
        <v/>
      </c>
      <c r="P125" s="7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  <c r="L126" s="7" t="n"/>
      <c r="M126" s="4">
        <f>IF(OR(K126="",L126=""),"",K126-L126)</f>
        <v/>
      </c>
      <c r="N126" s="4">
        <f>IF(J126="","",J126-TODAY())</f>
        <v/>
      </c>
      <c r="O126" s="4">
        <f>IF(J126="","Missing Date",IF(N126&lt;0,"Overdue",IF(N126&lt;=60,"Due Soon",IF(AND(M126&lt;&gt;"",M126&lt;=0),"Complete",IF(AND(M126&lt;&gt;"",M126&gt;0),"CE Short","OK")))))</f>
        <v/>
      </c>
      <c r="P126" s="7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  <c r="L127" s="7" t="n"/>
      <c r="M127" s="4">
        <f>IF(OR(K127="",L127=""),"",K127-L127)</f>
        <v/>
      </c>
      <c r="N127" s="4">
        <f>IF(J127="","",J127-TODAY())</f>
        <v/>
      </c>
      <c r="O127" s="4">
        <f>IF(J127="","Missing Date",IF(N127&lt;0,"Overdue",IF(N127&lt;=60,"Due Soon",IF(AND(M127&lt;&gt;"",M127&lt;=0),"Complete",IF(AND(M127&lt;&gt;"",M127&gt;0),"CE Short","OK")))))</f>
        <v/>
      </c>
      <c r="P127" s="7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  <c r="L128" s="7" t="n"/>
      <c r="M128" s="4">
        <f>IF(OR(K128="",L128=""),"",K128-L128)</f>
        <v/>
      </c>
      <c r="N128" s="4">
        <f>IF(J128="","",J128-TODAY())</f>
        <v/>
      </c>
      <c r="O128" s="4">
        <f>IF(J128="","Missing Date",IF(N128&lt;0,"Overdue",IF(N128&lt;=60,"Due Soon",IF(AND(M128&lt;&gt;"",M128&lt;=0),"Complete",IF(AND(M128&lt;&gt;"",M128&gt;0),"CE Short","OK")))))</f>
        <v/>
      </c>
      <c r="P128" s="7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M129" s="4">
        <f>IF(OR(K129="",L129=""),"",K129-L129)</f>
        <v/>
      </c>
      <c r="N129" s="4">
        <f>IF(J129="","",J129-TODAY())</f>
        <v/>
      </c>
      <c r="O129" s="4">
        <f>IF(J129="","Missing Date",IF(N129&lt;0,"Overdue",IF(N129&lt;=60,"Due Soon",IF(AND(M129&lt;&gt;"",M129&lt;=0),"Complete",IF(AND(M129&lt;&gt;"",M129&gt;0),"CE Short","OK")))))</f>
        <v/>
      </c>
      <c r="P129" s="7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  <c r="L130" s="7" t="n"/>
      <c r="M130" s="4">
        <f>IF(OR(K130="",L130=""),"",K130-L130)</f>
        <v/>
      </c>
      <c r="N130" s="4">
        <f>IF(J130="","",J130-TODAY())</f>
        <v/>
      </c>
      <c r="O130" s="4">
        <f>IF(J130="","Missing Date",IF(N130&lt;0,"Overdue",IF(N130&lt;=60,"Due Soon",IF(AND(M130&lt;&gt;"",M130&lt;=0),"Complete",IF(AND(M130&lt;&gt;"",M130&gt;0),"CE Short","OK")))))</f>
        <v/>
      </c>
      <c r="P130" s="7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  <c r="L131" s="7" t="n"/>
      <c r="M131" s="4">
        <f>IF(OR(K131="",L131=""),"",K131-L131)</f>
        <v/>
      </c>
      <c r="N131" s="4">
        <f>IF(J131="","",J131-TODAY())</f>
        <v/>
      </c>
      <c r="O131" s="4">
        <f>IF(J131="","Missing Date",IF(N131&lt;0,"Overdue",IF(N131&lt;=60,"Due Soon",IF(AND(M131&lt;&gt;"",M131&lt;=0),"Complete",IF(AND(M131&lt;&gt;"",M131&gt;0),"CE Short","OK")))))</f>
        <v/>
      </c>
      <c r="P131" s="7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  <c r="L132" s="7" t="n"/>
      <c r="M132" s="4">
        <f>IF(OR(K132="",L132=""),"",K132-L132)</f>
        <v/>
      </c>
      <c r="N132" s="4">
        <f>IF(J132="","",J132-TODAY())</f>
        <v/>
      </c>
      <c r="O132" s="4">
        <f>IF(J132="","Missing Date",IF(N132&lt;0,"Overdue",IF(N132&lt;=60,"Due Soon",IF(AND(M132&lt;&gt;"",M132&lt;=0),"Complete",IF(AND(M132&lt;&gt;"",M132&gt;0),"CE Short","OK")))))</f>
        <v/>
      </c>
      <c r="P132" s="7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  <c r="L133" s="7" t="n"/>
      <c r="M133" s="4">
        <f>IF(OR(K133="",L133=""),"",K133-L133)</f>
        <v/>
      </c>
      <c r="N133" s="4">
        <f>IF(J133="","",J133-TODAY())</f>
        <v/>
      </c>
      <c r="O133" s="4">
        <f>IF(J133="","Missing Date",IF(N133&lt;0,"Overdue",IF(N133&lt;=60,"Due Soon",IF(AND(M133&lt;&gt;"",M133&lt;=0),"Complete",IF(AND(M133&lt;&gt;"",M133&gt;0),"CE Short","OK")))))</f>
        <v/>
      </c>
      <c r="P133" s="7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  <c r="L134" s="7" t="n"/>
      <c r="M134" s="4">
        <f>IF(OR(K134="",L134=""),"",K134-L134)</f>
        <v/>
      </c>
      <c r="N134" s="4">
        <f>IF(J134="","",J134-TODAY())</f>
        <v/>
      </c>
      <c r="O134" s="4">
        <f>IF(J134="","Missing Date",IF(N134&lt;0,"Overdue",IF(N134&lt;=60,"Due Soon",IF(AND(M134&lt;&gt;"",M134&lt;=0),"Complete",IF(AND(M134&lt;&gt;"",M134&gt;0),"CE Short","OK")))))</f>
        <v/>
      </c>
      <c r="P134" s="7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  <c r="L135" s="7" t="n"/>
      <c r="M135" s="4">
        <f>IF(OR(K135="",L135=""),"",K135-L135)</f>
        <v/>
      </c>
      <c r="N135" s="4">
        <f>IF(J135="","",J135-TODAY())</f>
        <v/>
      </c>
      <c r="O135" s="4">
        <f>IF(J135="","Missing Date",IF(N135&lt;0,"Overdue",IF(N135&lt;=60,"Due Soon",IF(AND(M135&lt;&gt;"",M135&lt;=0),"Complete",IF(AND(M135&lt;&gt;"",M135&gt;0),"CE Short","OK")))))</f>
        <v/>
      </c>
      <c r="P135" s="7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  <c r="L136" s="7" t="n"/>
      <c r="M136" s="4">
        <f>IF(OR(K136="",L136=""),"",K136-L136)</f>
        <v/>
      </c>
      <c r="N136" s="4">
        <f>IF(J136="","",J136-TODAY())</f>
        <v/>
      </c>
      <c r="O136" s="4">
        <f>IF(J136="","Missing Date",IF(N136&lt;0,"Overdue",IF(N136&lt;=60,"Due Soon",IF(AND(M136&lt;&gt;"",M136&lt;=0),"Complete",IF(AND(M136&lt;&gt;"",M136&gt;0),"CE Short","OK")))))</f>
        <v/>
      </c>
      <c r="P136" s="7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  <c r="L137" s="7" t="n"/>
      <c r="M137" s="4">
        <f>IF(OR(K137="",L137=""),"",K137-L137)</f>
        <v/>
      </c>
      <c r="N137" s="4">
        <f>IF(J137="","",J137-TODAY())</f>
        <v/>
      </c>
      <c r="O137" s="4">
        <f>IF(J137="","Missing Date",IF(N137&lt;0,"Overdue",IF(N137&lt;=60,"Due Soon",IF(AND(M137&lt;&gt;"",M137&lt;=0),"Complete",IF(AND(M137&lt;&gt;"",M137&gt;0),"CE Short","OK")))))</f>
        <v/>
      </c>
      <c r="P137" s="7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  <c r="L138" s="7" t="n"/>
      <c r="M138" s="4">
        <f>IF(OR(K138="",L138=""),"",K138-L138)</f>
        <v/>
      </c>
      <c r="N138" s="4">
        <f>IF(J138="","",J138-TODAY())</f>
        <v/>
      </c>
      <c r="O138" s="4">
        <f>IF(J138="","Missing Date",IF(N138&lt;0,"Overdue",IF(N138&lt;=60,"Due Soon",IF(AND(M138&lt;&gt;"",M138&lt;=0),"Complete",IF(AND(M138&lt;&gt;"",M138&gt;0),"CE Short","OK")))))</f>
        <v/>
      </c>
      <c r="P138" s="7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  <c r="L139" s="7" t="n"/>
      <c r="M139" s="4">
        <f>IF(OR(K139="",L139=""),"",K139-L139)</f>
        <v/>
      </c>
      <c r="N139" s="4">
        <f>IF(J139="","",J139-TODAY())</f>
        <v/>
      </c>
      <c r="O139" s="4">
        <f>IF(J139="","Missing Date",IF(N139&lt;0,"Overdue",IF(N139&lt;=60,"Due Soon",IF(AND(M139&lt;&gt;"",M139&lt;=0),"Complete",IF(AND(M139&lt;&gt;"",M139&gt;0),"CE Short","OK")))))</f>
        <v/>
      </c>
      <c r="P139" s="7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  <c r="L140" s="7" t="n"/>
      <c r="M140" s="4">
        <f>IF(OR(K140="",L140=""),"",K140-L140)</f>
        <v/>
      </c>
      <c r="N140" s="4">
        <f>IF(J140="","",J140-TODAY())</f>
        <v/>
      </c>
      <c r="O140" s="4">
        <f>IF(J140="","Missing Date",IF(N140&lt;0,"Overdue",IF(N140&lt;=60,"Due Soon",IF(AND(M140&lt;&gt;"",M140&lt;=0),"Complete",IF(AND(M140&lt;&gt;"",M140&gt;0),"CE Short","OK")))))</f>
        <v/>
      </c>
      <c r="P140" s="7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  <c r="L141" s="7" t="n"/>
      <c r="M141" s="4">
        <f>IF(OR(K141="",L141=""),"",K141-L141)</f>
        <v/>
      </c>
      <c r="N141" s="4">
        <f>IF(J141="","",J141-TODAY())</f>
        <v/>
      </c>
      <c r="O141" s="4">
        <f>IF(J141="","Missing Date",IF(N141&lt;0,"Overdue",IF(N141&lt;=60,"Due Soon",IF(AND(M141&lt;&gt;"",M141&lt;=0),"Complete",IF(AND(M141&lt;&gt;"",M141&gt;0),"CE Short","OK")))))</f>
        <v/>
      </c>
      <c r="P141" s="7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  <c r="L142" s="7" t="n"/>
      <c r="M142" s="4">
        <f>IF(OR(K142="",L142=""),"",K142-L142)</f>
        <v/>
      </c>
      <c r="N142" s="4">
        <f>IF(J142="","",J142-TODAY())</f>
        <v/>
      </c>
      <c r="O142" s="4">
        <f>IF(J142="","Missing Date",IF(N142&lt;0,"Overdue",IF(N142&lt;=60,"Due Soon",IF(AND(M142&lt;&gt;"",M142&lt;=0),"Complete",IF(AND(M142&lt;&gt;"",M142&gt;0),"CE Short","OK")))))</f>
        <v/>
      </c>
      <c r="P142" s="7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  <c r="L143" s="7" t="n"/>
      <c r="M143" s="4">
        <f>IF(OR(K143="",L143=""),"",K143-L143)</f>
        <v/>
      </c>
      <c r="N143" s="4">
        <f>IF(J143="","",J143-TODAY())</f>
        <v/>
      </c>
      <c r="O143" s="4">
        <f>IF(J143="","Missing Date",IF(N143&lt;0,"Overdue",IF(N143&lt;=60,"Due Soon",IF(AND(M143&lt;&gt;"",M143&lt;=0),"Complete",IF(AND(M143&lt;&gt;"",M143&gt;0),"CE Short","OK")))))</f>
        <v/>
      </c>
      <c r="P143" s="7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  <c r="L144" s="7" t="n"/>
      <c r="M144" s="4">
        <f>IF(OR(K144="",L144=""),"",K144-L144)</f>
        <v/>
      </c>
      <c r="N144" s="4">
        <f>IF(J144="","",J144-TODAY())</f>
        <v/>
      </c>
      <c r="O144" s="4">
        <f>IF(J144="","Missing Date",IF(N144&lt;0,"Overdue",IF(N144&lt;=60,"Due Soon",IF(AND(M144&lt;&gt;"",M144&lt;=0),"Complete",IF(AND(M144&lt;&gt;"",M144&gt;0),"CE Short","OK")))))</f>
        <v/>
      </c>
      <c r="P144" s="7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  <c r="L145" s="7" t="n"/>
      <c r="M145" s="4">
        <f>IF(OR(K145="",L145=""),"",K145-L145)</f>
        <v/>
      </c>
      <c r="N145" s="4">
        <f>IF(J145="","",J145-TODAY())</f>
        <v/>
      </c>
      <c r="O145" s="4">
        <f>IF(J145="","Missing Date",IF(N145&lt;0,"Overdue",IF(N145&lt;=60,"Due Soon",IF(AND(M145&lt;&gt;"",M145&lt;=0),"Complete",IF(AND(M145&lt;&gt;"",M145&gt;0),"CE Short","OK")))))</f>
        <v/>
      </c>
      <c r="P145" s="7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  <c r="L146" s="7" t="n"/>
      <c r="M146" s="4">
        <f>IF(OR(K146="",L146=""),"",K146-L146)</f>
        <v/>
      </c>
      <c r="N146" s="4">
        <f>IF(J146="","",J146-TODAY())</f>
        <v/>
      </c>
      <c r="O146" s="4">
        <f>IF(J146="","Missing Date",IF(N146&lt;0,"Overdue",IF(N146&lt;=60,"Due Soon",IF(AND(M146&lt;&gt;"",M146&lt;=0),"Complete",IF(AND(M146&lt;&gt;"",M146&gt;0),"CE Short","OK")))))</f>
        <v/>
      </c>
      <c r="P146" s="7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  <c r="L147" s="7" t="n"/>
      <c r="M147" s="4">
        <f>IF(OR(K147="",L147=""),"",K147-L147)</f>
        <v/>
      </c>
      <c r="N147" s="4">
        <f>IF(J147="","",J147-TODAY())</f>
        <v/>
      </c>
      <c r="O147" s="4">
        <f>IF(J147="","Missing Date",IF(N147&lt;0,"Overdue",IF(N147&lt;=60,"Due Soon",IF(AND(M147&lt;&gt;"",M147&lt;=0),"Complete",IF(AND(M147&lt;&gt;"",M147&gt;0),"CE Short","OK")))))</f>
        <v/>
      </c>
      <c r="P147" s="7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  <c r="L148" s="7" t="n"/>
      <c r="M148" s="4">
        <f>IF(OR(K148="",L148=""),"",K148-L148)</f>
        <v/>
      </c>
      <c r="N148" s="4">
        <f>IF(J148="","",J148-TODAY())</f>
        <v/>
      </c>
      <c r="O148" s="4">
        <f>IF(J148="","Missing Date",IF(N148&lt;0,"Overdue",IF(N148&lt;=60,"Due Soon",IF(AND(M148&lt;&gt;"",M148&lt;=0),"Complete",IF(AND(M148&lt;&gt;"",M148&gt;0),"CE Short","OK")))))</f>
        <v/>
      </c>
      <c r="P148" s="7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  <c r="L149" s="7" t="n"/>
      <c r="M149" s="4">
        <f>IF(OR(K149="",L149=""),"",K149-L149)</f>
        <v/>
      </c>
      <c r="N149" s="4">
        <f>IF(J149="","",J149-TODAY())</f>
        <v/>
      </c>
      <c r="O149" s="4">
        <f>IF(J149="","Missing Date",IF(N149&lt;0,"Overdue",IF(N149&lt;=60,"Due Soon",IF(AND(M149&lt;&gt;"",M149&lt;=0),"Complete",IF(AND(M149&lt;&gt;"",M149&gt;0),"CE Short","OK")))))</f>
        <v/>
      </c>
      <c r="P149" s="7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  <c r="L150" s="7" t="n"/>
      <c r="M150" s="4">
        <f>IF(OR(K150="",L150=""),"",K150-L150)</f>
        <v/>
      </c>
      <c r="N150" s="4">
        <f>IF(J150="","",J150-TODAY())</f>
        <v/>
      </c>
      <c r="O150" s="4">
        <f>IF(J150="","Missing Date",IF(N150&lt;0,"Overdue",IF(N150&lt;=60,"Due Soon",IF(AND(M150&lt;&gt;"",M150&lt;=0),"Complete",IF(AND(M150&lt;&gt;"",M150&gt;0),"CE Short","OK")))))</f>
        <v/>
      </c>
      <c r="P150" s="7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  <c r="L151" s="7" t="n"/>
      <c r="M151" s="4">
        <f>IF(OR(K151="",L151=""),"",K151-L151)</f>
        <v/>
      </c>
      <c r="N151" s="4">
        <f>IF(J151="","",J151-TODAY())</f>
        <v/>
      </c>
      <c r="O151" s="4">
        <f>IF(J151="","Missing Date",IF(N151&lt;0,"Overdue",IF(N151&lt;=60,"Due Soon",IF(AND(M151&lt;&gt;"",M151&lt;=0),"Complete",IF(AND(M151&lt;&gt;"",M151&gt;0),"CE Short","OK")))))</f>
        <v/>
      </c>
      <c r="P151" s="7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  <c r="L152" s="7" t="n"/>
      <c r="M152" s="4">
        <f>IF(OR(K152="",L152=""),"",K152-L152)</f>
        <v/>
      </c>
      <c r="N152" s="4">
        <f>IF(J152="","",J152-TODAY())</f>
        <v/>
      </c>
      <c r="O152" s="4">
        <f>IF(J152="","Missing Date",IF(N152&lt;0,"Overdue",IF(N152&lt;=60,"Due Soon",IF(AND(M152&lt;&gt;"",M152&lt;=0),"Complete",IF(AND(M152&lt;&gt;"",M152&gt;0),"CE Short","OK")))))</f>
        <v/>
      </c>
      <c r="P152" s="7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  <c r="L153" s="7" t="n"/>
      <c r="M153" s="4">
        <f>IF(OR(K153="",L153=""),"",K153-L153)</f>
        <v/>
      </c>
      <c r="N153" s="4">
        <f>IF(J153="","",J153-TODAY())</f>
        <v/>
      </c>
      <c r="O153" s="4">
        <f>IF(J153="","Missing Date",IF(N153&lt;0,"Overdue",IF(N153&lt;=60,"Due Soon",IF(AND(M153&lt;&gt;"",M153&lt;=0),"Complete",IF(AND(M153&lt;&gt;"",M153&gt;0),"CE Short","OK")))))</f>
        <v/>
      </c>
      <c r="P153" s="7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  <c r="L154" s="7" t="n"/>
      <c r="M154" s="4">
        <f>IF(OR(K154="",L154=""),"",K154-L154)</f>
        <v/>
      </c>
      <c r="N154" s="4">
        <f>IF(J154="","",J154-TODAY())</f>
        <v/>
      </c>
      <c r="O154" s="4">
        <f>IF(J154="","Missing Date",IF(N154&lt;0,"Overdue",IF(N154&lt;=60,"Due Soon",IF(AND(M154&lt;&gt;"",M154&lt;=0),"Complete",IF(AND(M154&lt;&gt;"",M154&gt;0),"CE Short","OK")))))</f>
        <v/>
      </c>
      <c r="P154" s="7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  <c r="M155" s="4">
        <f>IF(OR(K155="",L155=""),"",K155-L155)</f>
        <v/>
      </c>
      <c r="N155" s="4">
        <f>IF(J155="","",J155-TODAY())</f>
        <v/>
      </c>
      <c r="O155" s="4">
        <f>IF(J155="","Missing Date",IF(N155&lt;0,"Overdue",IF(N155&lt;=60,"Due Soon",IF(AND(M155&lt;&gt;"",M155&lt;=0),"Complete",IF(AND(M155&lt;&gt;"",M155&gt;0),"CE Short","OK")))))</f>
        <v/>
      </c>
      <c r="P155" s="7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  <c r="L156" s="7" t="n"/>
      <c r="M156" s="4">
        <f>IF(OR(K156="",L156=""),"",K156-L156)</f>
        <v/>
      </c>
      <c r="N156" s="4">
        <f>IF(J156="","",J156-TODAY())</f>
        <v/>
      </c>
      <c r="O156" s="4">
        <f>IF(J156="","Missing Date",IF(N156&lt;0,"Overdue",IF(N156&lt;=60,"Due Soon",IF(AND(M156&lt;&gt;"",M156&lt;=0),"Complete",IF(AND(M156&lt;&gt;"",M156&gt;0),"CE Short","OK")))))</f>
        <v/>
      </c>
      <c r="P156" s="7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  <c r="L157" s="7" t="n"/>
      <c r="M157" s="4">
        <f>IF(OR(K157="",L157=""),"",K157-L157)</f>
        <v/>
      </c>
      <c r="N157" s="4">
        <f>IF(J157="","",J157-TODAY())</f>
        <v/>
      </c>
      <c r="O157" s="4">
        <f>IF(J157="","Missing Date",IF(N157&lt;0,"Overdue",IF(N157&lt;=60,"Due Soon",IF(AND(M157&lt;&gt;"",M157&lt;=0),"Complete",IF(AND(M157&lt;&gt;"",M157&gt;0),"CE Short","OK")))))</f>
        <v/>
      </c>
      <c r="P157" s="7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  <c r="L158" s="7" t="n"/>
      <c r="M158" s="4">
        <f>IF(OR(K158="",L158=""),"",K158-L158)</f>
        <v/>
      </c>
      <c r="N158" s="4">
        <f>IF(J158="","",J158-TODAY())</f>
        <v/>
      </c>
      <c r="O158" s="4">
        <f>IF(J158="","Missing Date",IF(N158&lt;0,"Overdue",IF(N158&lt;=60,"Due Soon",IF(AND(M158&lt;&gt;"",M158&lt;=0),"Complete",IF(AND(M158&lt;&gt;"",M158&gt;0),"CE Short","OK")))))</f>
        <v/>
      </c>
      <c r="P158" s="7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  <c r="L159" s="7" t="n"/>
      <c r="M159" s="4">
        <f>IF(OR(K159="",L159=""),"",K159-L159)</f>
        <v/>
      </c>
      <c r="N159" s="4">
        <f>IF(J159="","",J159-TODAY())</f>
        <v/>
      </c>
      <c r="O159" s="4">
        <f>IF(J159="","Missing Date",IF(N159&lt;0,"Overdue",IF(N159&lt;=60,"Due Soon",IF(AND(M159&lt;&gt;"",M159&lt;=0),"Complete",IF(AND(M159&lt;&gt;"",M159&gt;0),"CE Short","OK")))))</f>
        <v/>
      </c>
      <c r="P159" s="7" t="n"/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7" t="n"/>
      <c r="L160" s="7" t="n"/>
      <c r="M160" s="4">
        <f>IF(OR(K160="",L160=""),"",K160-L160)</f>
        <v/>
      </c>
      <c r="N160" s="4">
        <f>IF(J160="","",J160-TODAY())</f>
        <v/>
      </c>
      <c r="O160" s="4">
        <f>IF(J160="","Missing Date",IF(N160&lt;0,"Overdue",IF(N160&lt;=60,"Due Soon",IF(AND(M160&lt;&gt;"",M160&lt;=0),"Complete",IF(AND(M160&lt;&gt;"",M160&gt;0),"CE Short","OK")))))</f>
        <v/>
      </c>
      <c r="P160" s="7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  <c r="L161" s="7" t="n"/>
      <c r="M161" s="4">
        <f>IF(OR(K161="",L161=""),"",K161-L161)</f>
        <v/>
      </c>
      <c r="N161" s="4">
        <f>IF(J161="","",J161-TODAY())</f>
        <v/>
      </c>
      <c r="O161" s="4">
        <f>IF(J161="","Missing Date",IF(N161&lt;0,"Overdue",IF(N161&lt;=60,"Due Soon",IF(AND(M161&lt;&gt;"",M161&lt;=0),"Complete",IF(AND(M161&lt;&gt;"",M161&gt;0),"CE Short","OK")))))</f>
        <v/>
      </c>
      <c r="P161" s="7" t="n"/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7" t="n"/>
      <c r="L162" s="7" t="n"/>
      <c r="M162" s="4">
        <f>IF(OR(K162="",L162=""),"",K162-L162)</f>
        <v/>
      </c>
      <c r="N162" s="4">
        <f>IF(J162="","",J162-TODAY())</f>
        <v/>
      </c>
      <c r="O162" s="4">
        <f>IF(J162="","Missing Date",IF(N162&lt;0,"Overdue",IF(N162&lt;=60,"Due Soon",IF(AND(M162&lt;&gt;"",M162&lt;=0),"Complete",IF(AND(M162&lt;&gt;"",M162&gt;0),"CE Short","OK")))))</f>
        <v/>
      </c>
      <c r="P162" s="7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  <c r="L163" s="7" t="n"/>
      <c r="M163" s="4">
        <f>IF(OR(K163="",L163=""),"",K163-L163)</f>
        <v/>
      </c>
      <c r="N163" s="4">
        <f>IF(J163="","",J163-TODAY())</f>
        <v/>
      </c>
      <c r="O163" s="4">
        <f>IF(J163="","Missing Date",IF(N163&lt;0,"Overdue",IF(N163&lt;=60,"Due Soon",IF(AND(M163&lt;&gt;"",M163&lt;=0),"Complete",IF(AND(M163&lt;&gt;"",M163&gt;0),"CE Short","OK")))))</f>
        <v/>
      </c>
      <c r="P163" s="7" t="n"/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7" t="n"/>
      <c r="L164" s="7" t="n"/>
      <c r="M164" s="4">
        <f>IF(OR(K164="",L164=""),"",K164-L164)</f>
        <v/>
      </c>
      <c r="N164" s="4">
        <f>IF(J164="","",J164-TODAY())</f>
        <v/>
      </c>
      <c r="O164" s="4">
        <f>IF(J164="","Missing Date",IF(N164&lt;0,"Overdue",IF(N164&lt;=60,"Due Soon",IF(AND(M164&lt;&gt;"",M164&lt;=0),"Complete",IF(AND(M164&lt;&gt;"",M164&gt;0),"CE Short","OK")))))</f>
        <v/>
      </c>
      <c r="P164" s="7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  <c r="L165" s="7" t="n"/>
      <c r="M165" s="4">
        <f>IF(OR(K165="",L165=""),"",K165-L165)</f>
        <v/>
      </c>
      <c r="N165" s="4">
        <f>IF(J165="","",J165-TODAY())</f>
        <v/>
      </c>
      <c r="O165" s="4">
        <f>IF(J165="","Missing Date",IF(N165&lt;0,"Overdue",IF(N165&lt;=60,"Due Soon",IF(AND(M165&lt;&gt;"",M165&lt;=0),"Complete",IF(AND(M165&lt;&gt;"",M165&gt;0),"CE Short","OK")))))</f>
        <v/>
      </c>
      <c r="P165" s="7" t="n"/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7" t="n"/>
      <c r="L166" s="7" t="n"/>
      <c r="M166" s="4">
        <f>IF(OR(K166="",L166=""),"",K166-L166)</f>
        <v/>
      </c>
      <c r="N166" s="4">
        <f>IF(J166="","",J166-TODAY())</f>
        <v/>
      </c>
      <c r="O166" s="4">
        <f>IF(J166="","Missing Date",IF(N166&lt;0,"Overdue",IF(N166&lt;=60,"Due Soon",IF(AND(M166&lt;&gt;"",M166&lt;=0),"Complete",IF(AND(M166&lt;&gt;"",M166&gt;0),"CE Short","OK")))))</f>
        <v/>
      </c>
      <c r="P166" s="7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  <c r="L167" s="7" t="n"/>
      <c r="M167" s="4">
        <f>IF(OR(K167="",L167=""),"",K167-L167)</f>
        <v/>
      </c>
      <c r="N167" s="4">
        <f>IF(J167="","",J167-TODAY())</f>
        <v/>
      </c>
      <c r="O167" s="4">
        <f>IF(J167="","Missing Date",IF(N167&lt;0,"Overdue",IF(N167&lt;=60,"Due Soon",IF(AND(M167&lt;&gt;"",M167&lt;=0),"Complete",IF(AND(M167&lt;&gt;"",M167&gt;0),"CE Short","OK")))))</f>
        <v/>
      </c>
      <c r="P167" s="7" t="n"/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7" t="n"/>
      <c r="L168" s="7" t="n"/>
      <c r="M168" s="4">
        <f>IF(OR(K168="",L168=""),"",K168-L168)</f>
        <v/>
      </c>
      <c r="N168" s="4">
        <f>IF(J168="","",J168-TODAY())</f>
        <v/>
      </c>
      <c r="O168" s="4">
        <f>IF(J168="","Missing Date",IF(N168&lt;0,"Overdue",IF(N168&lt;=60,"Due Soon",IF(AND(M168&lt;&gt;"",M168&lt;=0),"Complete",IF(AND(M168&lt;&gt;"",M168&gt;0),"CE Short","OK")))))</f>
        <v/>
      </c>
      <c r="P168" s="7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  <c r="L169" s="7" t="n"/>
      <c r="M169" s="4">
        <f>IF(OR(K169="",L169=""),"",K169-L169)</f>
        <v/>
      </c>
      <c r="N169" s="4">
        <f>IF(J169="","",J169-TODAY())</f>
        <v/>
      </c>
      <c r="O169" s="4">
        <f>IF(J169="","Missing Date",IF(N169&lt;0,"Overdue",IF(N169&lt;=60,"Due Soon",IF(AND(M169&lt;&gt;"",M169&lt;=0),"Complete",IF(AND(M169&lt;&gt;"",M169&gt;0),"CE Short","OK")))))</f>
        <v/>
      </c>
      <c r="P169" s="7" t="n"/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7" t="n"/>
      <c r="L170" s="7" t="n"/>
      <c r="M170" s="4">
        <f>IF(OR(K170="",L170=""),"",K170-L170)</f>
        <v/>
      </c>
      <c r="N170" s="4">
        <f>IF(J170="","",J170-TODAY())</f>
        <v/>
      </c>
      <c r="O170" s="4">
        <f>IF(J170="","Missing Date",IF(N170&lt;0,"Overdue",IF(N170&lt;=60,"Due Soon",IF(AND(M170&lt;&gt;"",M170&lt;=0),"Complete",IF(AND(M170&lt;&gt;"",M170&gt;0),"CE Short","OK")))))</f>
        <v/>
      </c>
      <c r="P170" s="7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  <c r="L171" s="7" t="n"/>
      <c r="M171" s="4">
        <f>IF(OR(K171="",L171=""),"",K171-L171)</f>
        <v/>
      </c>
      <c r="N171" s="4">
        <f>IF(J171="","",J171-TODAY())</f>
        <v/>
      </c>
      <c r="O171" s="4">
        <f>IF(J171="","Missing Date",IF(N171&lt;0,"Overdue",IF(N171&lt;=60,"Due Soon",IF(AND(M171&lt;&gt;"",M171&lt;=0),"Complete",IF(AND(M171&lt;&gt;"",M171&gt;0),"CE Short","OK")))))</f>
        <v/>
      </c>
      <c r="P171" s="7" t="n"/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7" t="n"/>
      <c r="L172" s="7" t="n"/>
      <c r="M172" s="4">
        <f>IF(OR(K172="",L172=""),"",K172-L172)</f>
        <v/>
      </c>
      <c r="N172" s="4">
        <f>IF(J172="","",J172-TODAY())</f>
        <v/>
      </c>
      <c r="O172" s="4">
        <f>IF(J172="","Missing Date",IF(N172&lt;0,"Overdue",IF(N172&lt;=60,"Due Soon",IF(AND(M172&lt;&gt;"",M172&lt;=0),"Complete",IF(AND(M172&lt;&gt;"",M172&gt;0),"CE Short","OK")))))</f>
        <v/>
      </c>
      <c r="P172" s="7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  <c r="L173" s="7" t="n"/>
      <c r="M173" s="4">
        <f>IF(OR(K173="",L173=""),"",K173-L173)</f>
        <v/>
      </c>
      <c r="N173" s="4">
        <f>IF(J173="","",J173-TODAY())</f>
        <v/>
      </c>
      <c r="O173" s="4">
        <f>IF(J173="","Missing Date",IF(N173&lt;0,"Overdue",IF(N173&lt;=60,"Due Soon",IF(AND(M173&lt;&gt;"",M173&lt;=0),"Complete",IF(AND(M173&lt;&gt;"",M173&gt;0),"CE Short","OK")))))</f>
        <v/>
      </c>
      <c r="P173" s="7" t="n"/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7" t="n"/>
      <c r="L174" s="7" t="n"/>
      <c r="M174" s="4">
        <f>IF(OR(K174="",L174=""),"",K174-L174)</f>
        <v/>
      </c>
      <c r="N174" s="4">
        <f>IF(J174="","",J174-TODAY())</f>
        <v/>
      </c>
      <c r="O174" s="4">
        <f>IF(J174="","Missing Date",IF(N174&lt;0,"Overdue",IF(N174&lt;=60,"Due Soon",IF(AND(M174&lt;&gt;"",M174&lt;=0),"Complete",IF(AND(M174&lt;&gt;"",M174&gt;0),"CE Short","OK")))))</f>
        <v/>
      </c>
      <c r="P174" s="7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  <c r="L175" s="7" t="n"/>
      <c r="M175" s="4">
        <f>IF(OR(K175="",L175=""),"",K175-L175)</f>
        <v/>
      </c>
      <c r="N175" s="4">
        <f>IF(J175="","",J175-TODAY())</f>
        <v/>
      </c>
      <c r="O175" s="4">
        <f>IF(J175="","Missing Date",IF(N175&lt;0,"Overdue",IF(N175&lt;=60,"Due Soon",IF(AND(M175&lt;&gt;"",M175&lt;=0),"Complete",IF(AND(M175&lt;&gt;"",M175&gt;0),"CE Short","OK")))))</f>
        <v/>
      </c>
      <c r="P175" s="7" t="n"/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7" t="n"/>
      <c r="L176" s="7" t="n"/>
      <c r="M176" s="4">
        <f>IF(OR(K176="",L176=""),"",K176-L176)</f>
        <v/>
      </c>
      <c r="N176" s="4">
        <f>IF(J176="","",J176-TODAY())</f>
        <v/>
      </c>
      <c r="O176" s="4">
        <f>IF(J176="","Missing Date",IF(N176&lt;0,"Overdue",IF(N176&lt;=60,"Due Soon",IF(AND(M176&lt;&gt;"",M176&lt;=0),"Complete",IF(AND(M176&lt;&gt;"",M176&gt;0),"CE Short","OK")))))</f>
        <v/>
      </c>
      <c r="P176" s="7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  <c r="L177" s="7" t="n"/>
      <c r="M177" s="4">
        <f>IF(OR(K177="",L177=""),"",K177-L177)</f>
        <v/>
      </c>
      <c r="N177" s="4">
        <f>IF(J177="","",J177-TODAY())</f>
        <v/>
      </c>
      <c r="O177" s="4">
        <f>IF(J177="","Missing Date",IF(N177&lt;0,"Overdue",IF(N177&lt;=60,"Due Soon",IF(AND(M177&lt;&gt;"",M177&lt;=0),"Complete",IF(AND(M177&lt;&gt;"",M177&gt;0),"CE Short","OK")))))</f>
        <v/>
      </c>
      <c r="P177" s="7" t="n"/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7" t="n"/>
      <c r="L178" s="7" t="n"/>
      <c r="M178" s="4">
        <f>IF(OR(K178="",L178=""),"",K178-L178)</f>
        <v/>
      </c>
      <c r="N178" s="4">
        <f>IF(J178="","",J178-TODAY())</f>
        <v/>
      </c>
      <c r="O178" s="4">
        <f>IF(J178="","Missing Date",IF(N178&lt;0,"Overdue",IF(N178&lt;=60,"Due Soon",IF(AND(M178&lt;&gt;"",M178&lt;=0),"Complete",IF(AND(M178&lt;&gt;"",M178&gt;0),"CE Short","OK")))))</f>
        <v/>
      </c>
      <c r="P178" s="7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  <c r="L179" s="7" t="n"/>
      <c r="M179" s="4">
        <f>IF(OR(K179="",L179=""),"",K179-L179)</f>
        <v/>
      </c>
      <c r="N179" s="4">
        <f>IF(J179="","",J179-TODAY())</f>
        <v/>
      </c>
      <c r="O179" s="4">
        <f>IF(J179="","Missing Date",IF(N179&lt;0,"Overdue",IF(N179&lt;=60,"Due Soon",IF(AND(M179&lt;&gt;"",M179&lt;=0),"Complete",IF(AND(M179&lt;&gt;"",M179&gt;0),"CE Short","OK")))))</f>
        <v/>
      </c>
      <c r="P179" s="7" t="n"/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7" t="n"/>
      <c r="L180" s="7" t="n"/>
      <c r="M180" s="4">
        <f>IF(OR(K180="",L180=""),"",K180-L180)</f>
        <v/>
      </c>
      <c r="N180" s="4">
        <f>IF(J180="","",J180-TODAY())</f>
        <v/>
      </c>
      <c r="O180" s="4">
        <f>IF(J180="","Missing Date",IF(N180&lt;0,"Overdue",IF(N180&lt;=60,"Due Soon",IF(AND(M180&lt;&gt;"",M180&lt;=0),"Complete",IF(AND(M180&lt;&gt;"",M180&gt;0),"CE Short","OK")))))</f>
        <v/>
      </c>
      <c r="P180" s="7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  <c r="L181" s="7" t="n"/>
      <c r="M181" s="4">
        <f>IF(OR(K181="",L181=""),"",K181-L181)</f>
        <v/>
      </c>
      <c r="N181" s="4">
        <f>IF(J181="","",J181-TODAY())</f>
        <v/>
      </c>
      <c r="O181" s="4">
        <f>IF(J181="","Missing Date",IF(N181&lt;0,"Overdue",IF(N181&lt;=60,"Due Soon",IF(AND(M181&lt;&gt;"",M181&lt;=0),"Complete",IF(AND(M181&lt;&gt;"",M181&gt;0),"CE Short","OK")))))</f>
        <v/>
      </c>
      <c r="P181" s="7" t="n"/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7" t="n"/>
      <c r="L182" s="7" t="n"/>
      <c r="M182" s="4">
        <f>IF(OR(K182="",L182=""),"",K182-L182)</f>
        <v/>
      </c>
      <c r="N182" s="4">
        <f>IF(J182="","",J182-TODAY())</f>
        <v/>
      </c>
      <c r="O182" s="4">
        <f>IF(J182="","Missing Date",IF(N182&lt;0,"Overdue",IF(N182&lt;=60,"Due Soon",IF(AND(M182&lt;&gt;"",M182&lt;=0),"Complete",IF(AND(M182&lt;&gt;"",M182&gt;0),"CE Short","OK")))))</f>
        <v/>
      </c>
      <c r="P182" s="7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  <c r="L183" s="7" t="n"/>
      <c r="M183" s="4">
        <f>IF(OR(K183="",L183=""),"",K183-L183)</f>
        <v/>
      </c>
      <c r="N183" s="4">
        <f>IF(J183="","",J183-TODAY())</f>
        <v/>
      </c>
      <c r="O183" s="4">
        <f>IF(J183="","Missing Date",IF(N183&lt;0,"Overdue",IF(N183&lt;=60,"Due Soon",IF(AND(M183&lt;&gt;"",M183&lt;=0),"Complete",IF(AND(M183&lt;&gt;"",M183&gt;0),"CE Short","OK")))))</f>
        <v/>
      </c>
      <c r="P183" s="7" t="n"/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7" t="n"/>
      <c r="L184" s="7" t="n"/>
      <c r="M184" s="4">
        <f>IF(OR(K184="",L184=""),"",K184-L184)</f>
        <v/>
      </c>
      <c r="N184" s="4">
        <f>IF(J184="","",J184-TODAY())</f>
        <v/>
      </c>
      <c r="O184" s="4">
        <f>IF(J184="","Missing Date",IF(N184&lt;0,"Overdue",IF(N184&lt;=60,"Due Soon",IF(AND(M184&lt;&gt;"",M184&lt;=0),"Complete",IF(AND(M184&lt;&gt;"",M184&gt;0),"CE Short","OK")))))</f>
        <v/>
      </c>
      <c r="P184" s="7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  <c r="L185" s="7" t="n"/>
      <c r="M185" s="4">
        <f>IF(OR(K185="",L185=""),"",K185-L185)</f>
        <v/>
      </c>
      <c r="N185" s="4">
        <f>IF(J185="","",J185-TODAY())</f>
        <v/>
      </c>
      <c r="O185" s="4">
        <f>IF(J185="","Missing Date",IF(N185&lt;0,"Overdue",IF(N185&lt;=60,"Due Soon",IF(AND(M185&lt;&gt;"",M185&lt;=0),"Complete",IF(AND(M185&lt;&gt;"",M185&gt;0),"CE Short","OK")))))</f>
        <v/>
      </c>
      <c r="P185" s="7" t="n"/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7" t="n"/>
      <c r="L186" s="7" t="n"/>
      <c r="M186" s="4">
        <f>IF(OR(K186="",L186=""),"",K186-L186)</f>
        <v/>
      </c>
      <c r="N186" s="4">
        <f>IF(J186="","",J186-TODAY())</f>
        <v/>
      </c>
      <c r="O186" s="4">
        <f>IF(J186="","Missing Date",IF(N186&lt;0,"Overdue",IF(N186&lt;=60,"Due Soon",IF(AND(M186&lt;&gt;"",M186&lt;=0),"Complete",IF(AND(M186&lt;&gt;"",M186&gt;0),"CE Short","OK")))))</f>
        <v/>
      </c>
      <c r="P186" s="7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  <c r="L187" s="7" t="n"/>
      <c r="M187" s="4">
        <f>IF(OR(K187="",L187=""),"",K187-L187)</f>
        <v/>
      </c>
      <c r="N187" s="4">
        <f>IF(J187="","",J187-TODAY())</f>
        <v/>
      </c>
      <c r="O187" s="4">
        <f>IF(J187="","Missing Date",IF(N187&lt;0,"Overdue",IF(N187&lt;=60,"Due Soon",IF(AND(M187&lt;&gt;"",M187&lt;=0),"Complete",IF(AND(M187&lt;&gt;"",M187&gt;0),"CE Short","OK")))))</f>
        <v/>
      </c>
      <c r="P187" s="7" t="n"/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7" t="n"/>
      <c r="L188" s="7" t="n"/>
      <c r="M188" s="4">
        <f>IF(OR(K188="",L188=""),"",K188-L188)</f>
        <v/>
      </c>
      <c r="N188" s="4">
        <f>IF(J188="","",J188-TODAY())</f>
        <v/>
      </c>
      <c r="O188" s="4">
        <f>IF(J188="","Missing Date",IF(N188&lt;0,"Overdue",IF(N188&lt;=60,"Due Soon",IF(AND(M188&lt;&gt;"",M188&lt;=0),"Complete",IF(AND(M188&lt;&gt;"",M188&gt;0),"CE Short","OK")))))</f>
        <v/>
      </c>
      <c r="P188" s="7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  <c r="L189" s="7" t="n"/>
      <c r="M189" s="4">
        <f>IF(OR(K189="",L189=""),"",K189-L189)</f>
        <v/>
      </c>
      <c r="N189" s="4">
        <f>IF(J189="","",J189-TODAY())</f>
        <v/>
      </c>
      <c r="O189" s="4">
        <f>IF(J189="","Missing Date",IF(N189&lt;0,"Overdue",IF(N189&lt;=60,"Due Soon",IF(AND(M189&lt;&gt;"",M189&lt;=0),"Complete",IF(AND(M189&lt;&gt;"",M189&gt;0),"CE Short","OK")))))</f>
        <v/>
      </c>
      <c r="P189" s="7" t="n"/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7" t="n"/>
      <c r="L190" s="7" t="n"/>
      <c r="M190" s="4">
        <f>IF(OR(K190="",L190=""),"",K190-L190)</f>
        <v/>
      </c>
      <c r="N190" s="4">
        <f>IF(J190="","",J190-TODAY())</f>
        <v/>
      </c>
      <c r="O190" s="4">
        <f>IF(J190="","Missing Date",IF(N190&lt;0,"Overdue",IF(N190&lt;=60,"Due Soon",IF(AND(M190&lt;&gt;"",M190&lt;=0),"Complete",IF(AND(M190&lt;&gt;"",M190&gt;0),"CE Short","OK")))))</f>
        <v/>
      </c>
      <c r="P190" s="7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  <c r="L191" s="7" t="n"/>
      <c r="M191" s="4">
        <f>IF(OR(K191="",L191=""),"",K191-L191)</f>
        <v/>
      </c>
      <c r="N191" s="4">
        <f>IF(J191="","",J191-TODAY())</f>
        <v/>
      </c>
      <c r="O191" s="4">
        <f>IF(J191="","Missing Date",IF(N191&lt;0,"Overdue",IF(N191&lt;=60,"Due Soon",IF(AND(M191&lt;&gt;"",M191&lt;=0),"Complete",IF(AND(M191&lt;&gt;"",M191&gt;0),"CE Short","OK")))))</f>
        <v/>
      </c>
      <c r="P191" s="7" t="n"/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7" t="n"/>
      <c r="L192" s="7" t="n"/>
      <c r="M192" s="4">
        <f>IF(OR(K192="",L192=""),"",K192-L192)</f>
        <v/>
      </c>
      <c r="N192" s="4">
        <f>IF(J192="","",J192-TODAY())</f>
        <v/>
      </c>
      <c r="O192" s="4">
        <f>IF(J192="","Missing Date",IF(N192&lt;0,"Overdue",IF(N192&lt;=60,"Due Soon",IF(AND(M192&lt;&gt;"",M192&lt;=0),"Complete",IF(AND(M192&lt;&gt;"",M192&gt;0),"CE Short","OK")))))</f>
        <v/>
      </c>
      <c r="P192" s="7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  <c r="L193" s="7" t="n"/>
      <c r="M193" s="4">
        <f>IF(OR(K193="",L193=""),"",K193-L193)</f>
        <v/>
      </c>
      <c r="N193" s="4">
        <f>IF(J193="","",J193-TODAY())</f>
        <v/>
      </c>
      <c r="O193" s="4">
        <f>IF(J193="","Missing Date",IF(N193&lt;0,"Overdue",IF(N193&lt;=60,"Due Soon",IF(AND(M193&lt;&gt;"",M193&lt;=0),"Complete",IF(AND(M193&lt;&gt;"",M193&gt;0),"CE Short","OK")))))</f>
        <v/>
      </c>
      <c r="P193" s="7" t="n"/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7" t="n"/>
      <c r="L194" s="7" t="n"/>
      <c r="M194" s="4">
        <f>IF(OR(K194="",L194=""),"",K194-L194)</f>
        <v/>
      </c>
      <c r="N194" s="4">
        <f>IF(J194="","",J194-TODAY())</f>
        <v/>
      </c>
      <c r="O194" s="4">
        <f>IF(J194="","Missing Date",IF(N194&lt;0,"Overdue",IF(N194&lt;=60,"Due Soon",IF(AND(M194&lt;&gt;"",M194&lt;=0),"Complete",IF(AND(M194&lt;&gt;"",M194&gt;0),"CE Short","OK")))))</f>
        <v/>
      </c>
      <c r="P194" s="7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  <c r="L195" s="7" t="n"/>
      <c r="M195" s="4">
        <f>IF(OR(K195="",L195=""),"",K195-L195)</f>
        <v/>
      </c>
      <c r="N195" s="4">
        <f>IF(J195="","",J195-TODAY())</f>
        <v/>
      </c>
      <c r="O195" s="4">
        <f>IF(J195="","Missing Date",IF(N195&lt;0,"Overdue",IF(N195&lt;=60,"Due Soon",IF(AND(M195&lt;&gt;"",M195&lt;=0),"Complete",IF(AND(M195&lt;&gt;"",M195&gt;0),"CE Short","OK")))))</f>
        <v/>
      </c>
      <c r="P195" s="7" t="n"/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7" t="n"/>
      <c r="L196" s="7" t="n"/>
      <c r="M196" s="4">
        <f>IF(OR(K196="",L196=""),"",K196-L196)</f>
        <v/>
      </c>
      <c r="N196" s="4">
        <f>IF(J196="","",J196-TODAY())</f>
        <v/>
      </c>
      <c r="O196" s="4">
        <f>IF(J196="","Missing Date",IF(N196&lt;0,"Overdue",IF(N196&lt;=60,"Due Soon",IF(AND(M196&lt;&gt;"",M196&lt;=0),"Complete",IF(AND(M196&lt;&gt;"",M196&gt;0),"CE Short","OK")))))</f>
        <v/>
      </c>
      <c r="P196" s="7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  <c r="L197" s="7" t="n"/>
      <c r="M197" s="4">
        <f>IF(OR(K197="",L197=""),"",K197-L197)</f>
        <v/>
      </c>
      <c r="N197" s="4">
        <f>IF(J197="","",J197-TODAY())</f>
        <v/>
      </c>
      <c r="O197" s="4">
        <f>IF(J197="","Missing Date",IF(N197&lt;0,"Overdue",IF(N197&lt;=60,"Due Soon",IF(AND(M197&lt;&gt;"",M197&lt;=0),"Complete",IF(AND(M197&lt;&gt;"",M197&gt;0),"CE Short","OK")))))</f>
        <v/>
      </c>
      <c r="P197" s="7" t="n"/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7" t="n"/>
      <c r="L198" s="7" t="n"/>
      <c r="M198" s="4">
        <f>IF(OR(K198="",L198=""),"",K198-L198)</f>
        <v/>
      </c>
      <c r="N198" s="4">
        <f>IF(J198="","",J198-TODAY())</f>
        <v/>
      </c>
      <c r="O198" s="4">
        <f>IF(J198="","Missing Date",IF(N198&lt;0,"Overdue",IF(N198&lt;=60,"Due Soon",IF(AND(M198&lt;&gt;"",M198&lt;=0),"Complete",IF(AND(M198&lt;&gt;"",M198&gt;0),"CE Short","OK")))))</f>
        <v/>
      </c>
      <c r="P198" s="7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  <c r="L199" s="7" t="n"/>
      <c r="M199" s="4">
        <f>IF(OR(K199="",L199=""),"",K199-L199)</f>
        <v/>
      </c>
      <c r="N199" s="4">
        <f>IF(J199="","",J199-TODAY())</f>
        <v/>
      </c>
      <c r="O199" s="4">
        <f>IF(J199="","Missing Date",IF(N199&lt;0,"Overdue",IF(N199&lt;=60,"Due Soon",IF(AND(M199&lt;&gt;"",M199&lt;=0),"Complete",IF(AND(M199&lt;&gt;"",M199&gt;0),"CE Short","OK")))))</f>
        <v/>
      </c>
      <c r="P199" s="7" t="n"/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7" t="n"/>
      <c r="L200" s="7" t="n"/>
      <c r="M200" s="4">
        <f>IF(OR(K200="",L200=""),"",K200-L200)</f>
        <v/>
      </c>
      <c r="N200" s="4">
        <f>IF(J200="","",J200-TODAY())</f>
        <v/>
      </c>
      <c r="O200" s="4">
        <f>IF(J200="","Missing Date",IF(N200&lt;0,"Overdue",IF(N200&lt;=60,"Due Soon",IF(AND(M200&lt;&gt;"",M200&lt;=0),"Complete",IF(AND(M200&lt;&gt;"",M200&gt;0),"CE Short","OK")))))</f>
        <v/>
      </c>
      <c r="P200" s="7" t="n"/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7" t="n"/>
      <c r="L201" s="7" t="n"/>
      <c r="M201" s="4">
        <f>IF(OR(K201="",L201=""),"",K201-L201)</f>
        <v/>
      </c>
      <c r="N201" s="4">
        <f>IF(J201="","",J201-TODAY())</f>
        <v/>
      </c>
      <c r="O201" s="4">
        <f>IF(J201="","Missing Date",IF(N201&lt;0,"Overdue",IF(N201&lt;=60,"Due Soon",IF(AND(M201&lt;&gt;"",M201&lt;=0),"Complete",IF(AND(M201&lt;&gt;"",M201&gt;0),"CE Short","OK")))))</f>
        <v/>
      </c>
      <c r="P201" s="7" t="n"/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7" t="n"/>
      <c r="L202" s="7" t="n"/>
      <c r="M202" s="4">
        <f>IF(OR(K202="",L202=""),"",K202-L202)</f>
        <v/>
      </c>
      <c r="N202" s="4">
        <f>IF(J202="","",J202-TODAY())</f>
        <v/>
      </c>
      <c r="O202" s="4">
        <f>IF(J202="","Missing Date",IF(N202&lt;0,"Overdue",IF(N202&lt;=60,"Due Soon",IF(AND(M202&lt;&gt;"",M202&lt;=0),"Complete",IF(AND(M202&lt;&gt;"",M202&gt;0),"CE Short","OK")))))</f>
        <v/>
      </c>
      <c r="P202" s="7" t="n"/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7" t="n"/>
      <c r="L203" s="7" t="n"/>
      <c r="M203" s="4">
        <f>IF(OR(K203="",L203=""),"",K203-L203)</f>
        <v/>
      </c>
      <c r="N203" s="4">
        <f>IF(J203="","",J203-TODAY())</f>
        <v/>
      </c>
      <c r="O203" s="4">
        <f>IF(J203="","Missing Date",IF(N203&lt;0,"Overdue",IF(N203&lt;=60,"Due Soon",IF(AND(M203&lt;&gt;"",M203&lt;=0),"Complete",IF(AND(M203&lt;&gt;"",M203&gt;0),"CE Short","OK")))))</f>
        <v/>
      </c>
      <c r="P203" s="7" t="n"/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7" t="n"/>
      <c r="L204" s="7" t="n"/>
      <c r="M204" s="4">
        <f>IF(OR(K204="",L204=""),"",K204-L204)</f>
        <v/>
      </c>
      <c r="N204" s="4">
        <f>IF(J204="","",J204-TODAY())</f>
        <v/>
      </c>
      <c r="O204" s="4">
        <f>IF(J204="","Missing Date",IF(N204&lt;0,"Overdue",IF(N204&lt;=60,"Due Soon",IF(AND(M204&lt;&gt;"",M204&lt;=0),"Complete",IF(AND(M204&lt;&gt;"",M204&gt;0),"CE Short","OK")))))</f>
        <v/>
      </c>
      <c r="P204" s="7" t="n"/>
    </row>
  </sheetData>
  <autoFilter ref="A4:P204"/>
  <mergeCells count="2">
    <mergeCell ref="A1:P1"/>
    <mergeCell ref="A2:P2"/>
  </mergeCells>
  <conditionalFormatting sqref="O5:O204">
    <cfRule type="expression" priority="1" dxfId="0">
      <formula>$O5="OK"</formula>
    </cfRule>
    <cfRule type="expression" priority="2" dxfId="1">
      <formula>$O5="Due Soon"</formula>
    </cfRule>
    <cfRule type="expression" priority="3" dxfId="2">
      <formula>$O5="Overdue"</formula>
    </cfRule>
    <cfRule type="expression" priority="4" dxfId="3">
      <formula>$O5="Complete"</formula>
    </cfRule>
    <cfRule type="expression" priority="5" dxfId="4">
      <formula>$O5="Missing Date"</formula>
    </cfRule>
    <cfRule type="expression" priority="6" dxfId="5">
      <formula>$O5="CE Short"</formula>
    </cfRule>
  </conditionalFormatting>
  <dataValidations count="7">
    <dataValidation sqref="A5:A204" showDropDown="0" showInputMessage="0" showErrorMessage="0" allowBlank="1" type="list">
      <formula1>Lookup!$E$2:$E$2</formula1>
    </dataValidation>
    <dataValidation sqref="B5:B204" showDropDown="0" showInputMessage="0" showErrorMessage="0" allowBlank="1" type="list">
      <formula1>Lookup!$H$2:$H$7</formula1>
    </dataValidation>
    <dataValidation sqref="C5:C204" showDropDown="0" showInputMessage="0" showErrorMessage="0" allowBlank="1" type="list">
      <formula1>Lookup!$I$2:$I$7</formula1>
    </dataValidation>
    <dataValidation sqref="D5:D204" showDropDown="0" showInputMessage="0" showErrorMessage="0" allowBlank="1" type="list">
      <formula1>Lookup!$C$2:$C$7</formula1>
    </dataValidation>
    <dataValidation sqref="E5:E204" showDropDown="0" showInputMessage="0" showErrorMessage="0" allowBlank="1" type="list">
      <formula1>Lookup!$B$2:$B$7</formula1>
    </dataValidation>
    <dataValidation sqref="F5:F204" showDropDown="0" showInputMessage="0" showErrorMessage="0" allowBlank="1" type="list">
      <formula1>Lookup!$A$2:$A$7</formula1>
    </dataValidation>
    <dataValidation sqref="H5:H204" showDropDown="0" showInputMessage="0" showErrorMessage="0" allowBlank="1" type="list">
      <formula1>Lookup!$G$2:$G$7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9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Employee Professional License &amp; CE Dashboard</t>
        </is>
      </c>
    </row>
    <row r="2" ht="38" customHeight="1">
      <c r="A2" s="8" t="inlineStr">
        <is>
          <t>Auto-calculated from Professional License Tracker (SAMPLE rows are examples — replace with your employees). Tracks licenses, jurisdictions, and CE readiness — date/hours/status only; not insurance-producer specific.</t>
        </is>
      </c>
    </row>
    <row r="4">
      <c r="A4" s="9" t="inlineStr">
        <is>
          <t>Portfolio Overview</t>
        </is>
      </c>
    </row>
    <row r="5">
      <c r="A5" s="10" t="inlineStr">
        <is>
          <t>Total Licenses Tracked</t>
        </is>
      </c>
      <c r="C5" s="11">
        <f>COUNTA('Professional License Tracker'!B5:B204)</f>
        <v/>
      </c>
    </row>
    <row r="6">
      <c r="A6" s="10" t="inlineStr">
        <is>
          <t>Overdue (past expiry)</t>
        </is>
      </c>
      <c r="C6" s="11">
        <f>COUNTIF('Professional License Tracker'!O5:O204,"Overdue")</f>
        <v/>
      </c>
    </row>
    <row r="7">
      <c r="A7" s="10" t="inlineStr">
        <is>
          <t>Due Soon (≤60 days)</t>
        </is>
      </c>
      <c r="C7" s="11">
        <f>COUNTIF('Professional License Tracker'!O5:O204,"Due Soon")</f>
        <v/>
      </c>
    </row>
    <row r="8">
      <c r="A8" s="10" t="inlineStr">
        <is>
          <t>CE Short (hours remaining)</t>
        </is>
      </c>
      <c r="C8" s="11">
        <f>COUNTIF('Professional License Tracker'!O5:O204,"CE Short")</f>
        <v/>
      </c>
    </row>
    <row r="9">
      <c r="A9" s="10" t="inlineStr">
        <is>
          <t>OK</t>
        </is>
      </c>
      <c r="C9" s="11">
        <f>COUNTIF('Professional License Tracker'!O5:O204,"OK")</f>
        <v/>
      </c>
    </row>
    <row r="10">
      <c r="A10" s="10" t="inlineStr">
        <is>
          <t>Complete (CE met + current)</t>
        </is>
      </c>
      <c r="C10" s="11">
        <f>COUNTIF('Professional License Tracker'!O5:O204,"Complete")</f>
        <v/>
      </c>
    </row>
    <row r="11">
      <c r="A11" s="10" t="inlineStr">
        <is>
          <t>Missing Date</t>
        </is>
      </c>
      <c r="C11" s="11">
        <f>COUNTIF('Professional License Tracker'!O5:O204,"Missing Date")</f>
        <v/>
      </c>
    </row>
    <row r="12">
      <c r="A12" s="12" t="inlineStr">
        <is>
          <t>Action Needed (Overdue + Due Soon + CE Short + Missing)</t>
        </is>
      </c>
      <c r="C12" s="13">
        <f>C6+C7+C8+C11</f>
        <v/>
      </c>
    </row>
    <row r="14">
      <c r="A14" s="10" t="inlineStr">
        <is>
          <t>Readiness Health Score %</t>
        </is>
      </c>
      <c r="C14" s="14">
        <f>IFERROR((C9+C10)/MAX(C5,1),0)</f>
        <v/>
      </c>
    </row>
    <row r="16">
      <c r="A16" s="9" t="inlineStr">
        <is>
          <t>By License Type</t>
        </is>
      </c>
      <c r="C16" s="10" t="inlineStr">
        <is>
          <t>Count</t>
        </is>
      </c>
    </row>
    <row r="17">
      <c r="A17" s="15" t="inlineStr">
        <is>
          <t>State Professional License</t>
        </is>
      </c>
      <c r="C17" s="10">
        <f>COUNTIF('Professional License Tracker'!F5:F204,"State Professional License")</f>
        <v/>
      </c>
    </row>
    <row r="18">
      <c r="A18" s="15" t="inlineStr">
        <is>
          <t>Board Certification</t>
        </is>
      </c>
      <c r="C18" s="10">
        <f>COUNTIF('Professional License Tracker'!F5:F204,"Board Certification")</f>
        <v/>
      </c>
    </row>
    <row r="19">
      <c r="A19" s="15" t="inlineStr">
        <is>
          <t>National Registration</t>
        </is>
      </c>
      <c r="C19" s="10">
        <f>COUNTIF('Professional License Tracker'!F5:F204,"National Registration")</f>
        <v/>
      </c>
    </row>
    <row r="20">
      <c r="A20" s="15" t="inlineStr">
        <is>
          <t>Specialty Credential</t>
        </is>
      </c>
      <c r="C20" s="10">
        <f>COUNTIF('Professional License Tracker'!F5:F204,"Specialty Credential")</f>
        <v/>
      </c>
    </row>
    <row r="21">
      <c r="A21" s="15" t="inlineStr">
        <is>
          <t>Provisional / Temporary License</t>
        </is>
      </c>
      <c r="C21" s="10">
        <f>COUNTIF('Professional License Tracker'!F5:F204,"Provisional / Temporary License")</f>
        <v/>
      </c>
    </row>
    <row r="22">
      <c r="A22" s="15" t="inlineStr">
        <is>
          <t>Other Professional License</t>
        </is>
      </c>
      <c r="C22" s="10">
        <f>COUNTIF('Professional License Tracker'!F5:F204,"Other Professional License")</f>
        <v/>
      </c>
    </row>
    <row r="24">
      <c r="A24" s="9" t="inlineStr">
        <is>
          <t>By Jurisdiction (sample list)</t>
        </is>
      </c>
    </row>
    <row r="25">
      <c r="A25" s="15" t="inlineStr">
        <is>
          <t>CA</t>
        </is>
      </c>
      <c r="C25" s="10">
        <f>COUNTIF('Professional License Tracker'!E5:E204,"CA")</f>
        <v/>
      </c>
    </row>
    <row r="26">
      <c r="A26" s="15" t="inlineStr">
        <is>
          <t>NY</t>
        </is>
      </c>
      <c r="C26" s="10">
        <f>COUNTIF('Professional License Tracker'!E5:E204,"NY")</f>
        <v/>
      </c>
    </row>
    <row r="27">
      <c r="A27" s="15" t="inlineStr">
        <is>
          <t>TX</t>
        </is>
      </c>
      <c r="C27" s="10">
        <f>COUNTIF('Professional License Tracker'!E5:E204,"TX")</f>
        <v/>
      </c>
    </row>
    <row r="28">
      <c r="A28" s="15" t="inlineStr">
        <is>
          <t>FL</t>
        </is>
      </c>
      <c r="C28" s="10">
        <f>COUNTIF('Professional License Tracker'!E5:E204,"FL")</f>
        <v/>
      </c>
    </row>
    <row r="29">
      <c r="A29" s="15" t="inlineStr">
        <is>
          <t>IL</t>
        </is>
      </c>
      <c r="C29" s="10">
        <f>COUNTIF('Professional License Tracker'!E5:E204,"IL")</f>
        <v/>
      </c>
    </row>
    <row r="32">
      <c r="A32" s="16" t="inlineStr">
        <is>
          <t>Need automatic Email, SMS and WhatsApp reminders before professional licenses expire or CE hours fall short? Try Remindax</t>
        </is>
      </c>
    </row>
    <row r="33">
      <c r="A33" s="17" t="inlineStr">
        <is>
          <t>https://www.remindax.com/</t>
        </is>
      </c>
    </row>
    <row r="35">
      <c r="A35" s="18" t="inlineStr">
        <is>
          <t>Instructions</t>
        </is>
      </c>
    </row>
    <row r="36" ht="70" customHeight="1">
      <c r="A36" s="19" t="inlineStr">
        <is>
          <t>1) Replace SAMPLE rows on Professional License Tracker with your employees. 2) One row per license / credential (state license, board cert, national registration, specialty). 3) Enter License Expiration, CE Hours Required, and CE Hours Earned — CE Remaining, Days to Expiry, and Status calculate automatically. 4) Due Soon = ≤60 days. CE Short = hours remaining &gt; 0 while license is otherwise current. 5) Date/hours/status only — do not store exam scores, SSN, or unnecessary personal data. Does not renew licenses or provide CE. General employee professional licenses — not insurance-producer specific.</t>
        </is>
      </c>
    </row>
    <row r="37"/>
    <row r="38"/>
    <row r="39"/>
  </sheetData>
  <mergeCells count="4">
    <mergeCell ref="A1:D1"/>
    <mergeCell ref="A32:D32"/>
    <mergeCell ref="A36:D39"/>
    <mergeCell ref="A2:D2"/>
  </mergeCells>
  <hyperlinks>
    <hyperlink xmlns:r="http://schemas.openxmlformats.org/officeDocument/2006/relationships" ref="A32" r:id="rId1"/>
    <hyperlink xmlns:r="http://schemas.openxmlformats.org/officeDocument/2006/relationships" ref="A33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2" customWidth="1" min="3" max="3"/>
    <col width="14" customWidth="1" min="4" max="4"/>
    <col width="12" customWidth="1" min="5" max="5"/>
    <col width="14" customWidth="1" min="6" max="6"/>
    <col width="30" customWidth="1" min="7" max="7"/>
    <col width="22" customWidth="1" min="8" max="8"/>
    <col width="12" customWidth="1" min="9" max="9"/>
  </cols>
  <sheetData>
    <row r="1">
      <c r="A1" s="3" t="inlineStr">
        <is>
          <t>License Type</t>
        </is>
      </c>
      <c r="B1" s="3" t="inlineStr">
        <is>
          <t>Jurisdiction / State</t>
        </is>
      </c>
      <c r="C1" s="3" t="inlineStr">
        <is>
          <t>Profession / Field</t>
        </is>
      </c>
      <c r="D1" s="3" t="inlineStr">
        <is>
          <t>Reminder Status</t>
        </is>
      </c>
      <c r="E1" s="3" t="inlineStr">
        <is>
          <t>Sample Flag</t>
        </is>
      </c>
      <c r="F1" s="3" t="inlineStr">
        <is>
          <t>Status Labels</t>
        </is>
      </c>
      <c r="G1" s="3" t="inlineStr">
        <is>
          <t>Issuing Board (sample)</t>
        </is>
      </c>
      <c r="H1" s="3" t="inlineStr">
        <is>
          <t>Employee Name (sample)</t>
        </is>
      </c>
      <c r="I1" s="3" t="inlineStr">
        <is>
          <t>Department (sample)</t>
        </is>
      </c>
    </row>
    <row r="2">
      <c r="A2" s="15" t="inlineStr">
        <is>
          <t>State Professional License</t>
        </is>
      </c>
      <c r="B2" s="15" t="inlineStr">
        <is>
          <t>CA</t>
        </is>
      </c>
      <c r="C2" s="15" t="inlineStr">
        <is>
          <t>Nursing / Healthcare</t>
        </is>
      </c>
      <c r="D2" s="15" t="inlineStr">
        <is>
          <t>Not Started</t>
        </is>
      </c>
      <c r="E2" s="15" t="inlineStr">
        <is>
          <t>SAMPLE</t>
        </is>
      </c>
      <c r="F2" s="15" t="inlineStr">
        <is>
          <t>OK</t>
        </is>
      </c>
      <c r="G2" s="15" t="inlineStr">
        <is>
          <t>State Licensing Board (sample)</t>
        </is>
      </c>
      <c r="H2" s="15" t="inlineStr">
        <is>
          <t>Jordan Hale (sample)</t>
        </is>
      </c>
      <c r="I2" s="15" t="inlineStr">
        <is>
          <t>Clinical</t>
        </is>
      </c>
    </row>
    <row r="3">
      <c r="A3" s="15" t="inlineStr">
        <is>
          <t>Board Certification</t>
        </is>
      </c>
      <c r="B3" s="15" t="inlineStr">
        <is>
          <t>NY</t>
        </is>
      </c>
      <c r="C3" s="15" t="inlineStr">
        <is>
          <t>Engineering</t>
        </is>
      </c>
      <c r="D3" s="15" t="inlineStr">
        <is>
          <t>Reminder Sent</t>
        </is>
      </c>
      <c r="F3" s="15" t="inlineStr">
        <is>
          <t>Due Soon</t>
        </is>
      </c>
      <c r="G3" s="15" t="inlineStr">
        <is>
          <t>National Specialty Board (sample)</t>
        </is>
      </c>
      <c r="H3" s="15" t="inlineStr">
        <is>
          <t>Sam Okonkwo (sample)</t>
        </is>
      </c>
      <c r="I3" s="15" t="inlineStr">
        <is>
          <t>Engineering</t>
        </is>
      </c>
    </row>
    <row r="4">
      <c r="A4" s="15" t="inlineStr">
        <is>
          <t>National Registration</t>
        </is>
      </c>
      <c r="B4" s="15" t="inlineStr">
        <is>
          <t>TX</t>
        </is>
      </c>
      <c r="C4" s="15" t="inlineStr">
        <is>
          <t>Accounting / CPA</t>
        </is>
      </c>
      <c r="D4" s="15" t="inlineStr">
        <is>
          <t>Scheduled</t>
        </is>
      </c>
      <c r="F4" s="15" t="inlineStr">
        <is>
          <t>Overdue</t>
        </is>
      </c>
      <c r="G4" s="15" t="inlineStr">
        <is>
          <t>State Education Dept (sample)</t>
        </is>
      </c>
      <c r="H4" s="15" t="inlineStr">
        <is>
          <t>Priya Mehta (sample)</t>
        </is>
      </c>
      <c r="I4" s="15" t="inlineStr">
        <is>
          <t>Finance</t>
        </is>
      </c>
    </row>
    <row r="5">
      <c r="A5" s="15" t="inlineStr">
        <is>
          <t>Specialty Credential</t>
        </is>
      </c>
      <c r="B5" s="15" t="inlineStr">
        <is>
          <t>FL</t>
        </is>
      </c>
      <c r="C5" s="15" t="inlineStr">
        <is>
          <t>Teaching / Education</t>
        </is>
      </c>
      <c r="D5" s="15" t="inlineStr">
        <is>
          <t>Complete</t>
        </is>
      </c>
      <c r="F5" s="15" t="inlineStr">
        <is>
          <t>Complete</t>
        </is>
      </c>
      <c r="G5" s="15" t="inlineStr">
        <is>
          <t>State Bar / Court (sample)</t>
        </is>
      </c>
      <c r="H5" s="15" t="inlineStr">
        <is>
          <t>Chris Alvarez (sample)</t>
        </is>
      </c>
      <c r="I5" s="15" t="inlineStr">
        <is>
          <t>Education</t>
        </is>
      </c>
    </row>
    <row r="6">
      <c r="A6" s="15" t="inlineStr">
        <is>
          <t>Provisional / Temporary License</t>
        </is>
      </c>
      <c r="B6" s="15" t="inlineStr">
        <is>
          <t>IL</t>
        </is>
      </c>
      <c r="C6" s="15" t="inlineStr">
        <is>
          <t>Legal / Bar</t>
        </is>
      </c>
      <c r="F6" s="15" t="inlineStr">
        <is>
          <t>Missing Date</t>
        </is>
      </c>
      <c r="G6" s="15" t="inlineStr">
        <is>
          <t>Compact / Multi-State Board (sample)</t>
        </is>
      </c>
      <c r="H6" s="15" t="inlineStr">
        <is>
          <t>Alex Brooks (sample)</t>
        </is>
      </c>
      <c r="I6" s="15" t="inlineStr">
        <is>
          <t>Legal</t>
        </is>
      </c>
    </row>
    <row r="7">
      <c r="A7" s="15" t="inlineStr">
        <is>
          <t>Other Professional License</t>
        </is>
      </c>
      <c r="B7" s="15" t="inlineStr">
        <is>
          <t>Multi-State / Compact</t>
        </is>
      </c>
      <c r="C7" s="15" t="inlineStr">
        <is>
          <t>Other Profession</t>
        </is>
      </c>
      <c r="F7" s="15" t="inlineStr">
        <is>
          <t>CE Short</t>
        </is>
      </c>
      <c r="G7" s="15" t="inlineStr">
        <is>
          <t>Other Board</t>
        </is>
      </c>
      <c r="H7" s="15" t="inlineStr">
        <is>
          <t>Taylor Kim (sample)</t>
        </is>
      </c>
      <c r="I7" s="15" t="inlineStr">
        <is>
          <t>Other</t>
        </is>
      </c>
    </row>
    <row r="12">
      <c r="A12" s="10" t="inlineStr">
        <is>
          <t>Notes</t>
        </is>
      </c>
    </row>
    <row r="13">
      <c r="A13" s="19" t="inlineStr">
        <is>
          <t>Due Soon = license expiration within 60 days. CE Hours Remaining = Required − Earned. Status = CE Short when CE remaining &gt; 0 and license not overdue/due-soon/complete/missing. Track licenses, jurisdictions, and CE readiness as dates and hours only — no license exam scores, SSN, or unnecessary personal data. SAMPLE rows are examples. Does not renew licenses or provide continuing education. Distinct from insurance-producer CE tracker (general employee professional licenses).</t>
        </is>
      </c>
    </row>
    <row r="14"/>
    <row r="15"/>
    <row r="16"/>
  </sheetData>
  <mergeCells count="1">
    <mergeCell ref="A13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2026-10-01T10:23:50Z</dcterms:created>
  <dcterms:modified xsi:type="dcterms:W3CDTF">2026-10-01T10:23:51Z</dcterms:modified>
</cp:coreProperties>
</file>