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od Safety Tracker" sheetId="1" state="visible" r:id="rId1"/>
    <sheet name="Dashboard" sheetId="2" state="visible" r:id="rId2"/>
    <sheet name="Lookup" sheetId="3" state="visible" r:id="rId3"/>
  </sheets>
  <definedNames>
    <definedName name="_xlnm._FilterDatabase" localSheetId="0" hidden="1">'Food Safety Tracker'!$A$4:$N$204</definedName>
    <definedName name="_xlnm.Print_Titles" localSheetId="0">'Food Safety Tracker'!$4:$4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alibri"/>
      <color rgb="006B7280"/>
      <sz val="10"/>
    </font>
    <font>
      <name val="Calibri"/>
      <b val="1"/>
      <color rgb="004F46E5"/>
      <sz val="16"/>
    </font>
    <font>
      <name val="Calibri"/>
      <b val="1"/>
      <color rgb="001F2937"/>
      <sz val="13"/>
    </font>
    <font>
      <name val="Calibri"/>
      <b val="1"/>
      <color rgb="004F46E5"/>
      <sz val="12"/>
    </font>
    <font>
      <name val="Calibri"/>
      <b val="1"/>
      <color rgb="0016A34A"/>
      <sz val="14"/>
    </font>
    <font>
      <name val="Calibri"/>
      <b val="1"/>
      <color rgb="004F46E5"/>
      <sz val="11"/>
    </font>
    <font>
      <name val="Calibri"/>
      <color rgb="004F46E5"/>
      <sz val="10"/>
      <u val="single"/>
    </font>
    <font>
      <name val="Calibri"/>
      <b val="1"/>
      <color rgb="001F2937"/>
      <sz val="12"/>
    </font>
  </fonts>
  <fills count="4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65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4" fillId="0" borderId="0" applyAlignment="1" pivotButton="0" quotePrefix="0" xfId="0">
      <alignment wrapText="1"/>
    </xf>
    <xf numFmtId="0" fontId="6" fillId="0" borderId="0" pivotButton="0" quotePrefix="0" xfId="0"/>
    <xf numFmtId="0" fontId="3" fillId="0" borderId="0" pivotButton="0" quotePrefix="0" xfId="0"/>
    <xf numFmtId="0" fontId="7" fillId="0" borderId="0" applyAlignment="1" pivotButton="0" quotePrefix="0" xfId="0">
      <alignment horizontal="center" vertical="center" wrapText="1"/>
    </xf>
    <xf numFmtId="0" fontId="3" fillId="3" borderId="0" pivotButton="0" quotePrefix="0" xfId="0"/>
    <xf numFmtId="0" fontId="7" fillId="3" borderId="0" applyAlignment="1" pivotButton="0" quotePrefix="0" xfId="0">
      <alignment horizontal="center" vertical="center" wrapText="1"/>
    </xf>
    <xf numFmtId="166" fontId="8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2400E"/>
        <sz val="10"/>
      </font>
      <fill>
        <patternFill patternType="solid">
          <fgColor rgb="00FEF3C7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  <dxf>
      <font>
        <name val="Calibri"/>
        <b val="1"/>
        <color rgb="001E40AF"/>
        <sz val="10"/>
      </font>
      <fill>
        <patternFill patternType="solid">
          <fgColor rgb="00DBEAFE"/>
        </patternFill>
      </fill>
    </dxf>
    <dxf>
      <font>
        <name val="Calibri"/>
        <b val="1"/>
        <color rgb="006B21A8"/>
        <sz val="10"/>
      </font>
      <fill>
        <patternFill patternType="solid">
          <fgColor rgb="00F3E8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food_safety_license_certification_track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 /><Relationship Type="http://schemas.openxmlformats.org/officeDocument/2006/relationships/hyperlink" Target="https://www.remindax.com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20" customWidth="1" min="3" max="3"/>
    <col width="16" customWidth="1" min="4" max="4"/>
    <col width="14" customWidth="1" min="5" max="5"/>
    <col width="26" customWidth="1" min="6" max="6"/>
    <col width="22" customWidth="1" min="7" max="7"/>
    <col width="26" customWidth="1" min="8" max="8"/>
    <col width="12" customWidth="1" min="9" max="9"/>
    <col width="14" customWidth="1" min="10" max="10"/>
    <col width="14" customWidth="1" min="11" max="11"/>
    <col width="22" customWidth="1" min="12" max="12"/>
    <col width="12" customWidth="1" min="13" max="13"/>
    <col width="14" customWidth="1" min="14" max="14"/>
  </cols>
  <sheetData>
    <row r="1">
      <c r="A1" s="1" t="inlineStr">
        <is>
          <t>Food Safety License &amp; Certification Tracker</t>
        </is>
      </c>
    </row>
    <row r="2" ht="40" customHeight="1">
      <c r="A2" s="2" t="inlineStr">
        <is>
          <t>Track food-handler cards, manager certification, HACCP, and local food-license expirations across restaurants, processors, and multi-site kitchens. Auto days-to-expiry + status. SAMPLE rows are examples — replace with your team. Need automatic Email, SMS and WhatsApp reminders? Try Remindax → https://www.remindax.com/  |  Date/status only — no health data.</t>
        </is>
      </c>
    </row>
    <row r="4" ht="30" customHeight="1">
      <c r="A4" s="3" t="inlineStr">
        <is>
          <t>Sample Flag</t>
        </is>
      </c>
      <c r="B4" s="3" t="inlineStr">
        <is>
          <t>Site / Location</t>
        </is>
      </c>
      <c r="C4" s="3" t="inlineStr">
        <is>
          <t>Holder Name</t>
        </is>
      </c>
      <c r="D4" s="3" t="inlineStr">
        <is>
          <t>Role / Position</t>
        </is>
      </c>
      <c r="E4" s="3" t="inlineStr">
        <is>
          <t>Department</t>
        </is>
      </c>
      <c r="F4" s="3" t="inlineStr">
        <is>
          <t>Credential Type</t>
        </is>
      </c>
      <c r="G4" s="3" t="inlineStr">
        <is>
          <t>Credential ID / Ref (sample)</t>
        </is>
      </c>
      <c r="H4" s="3" t="inlineStr">
        <is>
          <t>Issuing Authority</t>
        </is>
      </c>
      <c r="I4" s="3" t="inlineStr">
        <is>
          <t>Issue Date</t>
        </is>
      </c>
      <c r="J4" s="3" t="inlineStr">
        <is>
          <t>Expiration Date</t>
        </is>
      </c>
      <c r="K4" s="3" t="inlineStr">
        <is>
          <t>Reminder Status</t>
        </is>
      </c>
      <c r="L4" s="3" t="inlineStr">
        <is>
          <t>Owner / Contact</t>
        </is>
      </c>
      <c r="M4" s="3" t="inlineStr">
        <is>
          <t>Days to Expiry</t>
        </is>
      </c>
      <c r="N4" s="3" t="inlineStr">
        <is>
          <t>Status</t>
        </is>
      </c>
    </row>
    <row r="5">
      <c r="A5" s="4" t="inlineStr">
        <is>
          <t>SAMPLE</t>
        </is>
      </c>
      <c r="B5" s="5" t="inlineStr">
        <is>
          <t>Downtown Bistro (sample)</t>
        </is>
      </c>
      <c r="C5" s="5" t="inlineStr">
        <is>
          <t>Jordan Lee (sample)</t>
        </is>
      </c>
      <c r="D5" s="4" t="inlineStr">
        <is>
          <t>Front of House</t>
        </is>
      </c>
      <c r="E5" s="4" t="inlineStr">
        <is>
          <t>FOH</t>
        </is>
      </c>
      <c r="F5" s="5" t="inlineStr">
        <is>
          <t>Food Handler Card</t>
        </is>
      </c>
      <c r="G5" s="5" t="inlineStr">
        <is>
          <t>FH-10442 (sample)</t>
        </is>
      </c>
      <c r="H5" s="5" t="inlineStr">
        <is>
          <t>County Health Dept (sample)</t>
        </is>
      </c>
      <c r="I5" s="6" t="n">
        <v>46095</v>
      </c>
      <c r="J5" s="6" t="n">
        <v>46323</v>
      </c>
      <c r="K5" s="4" t="inlineStr">
        <is>
          <t>Reminder Sent</t>
        </is>
      </c>
      <c r="L5" s="5" t="inlineStr">
        <is>
          <t>Ops — M. Diaz (sample)</t>
        </is>
      </c>
      <c r="M5" s="4">
        <f>IF(J5="","",J5-TODAY())</f>
        <v/>
      </c>
      <c r="N5" s="4">
        <f>IF(J5="","Missing Date",IF(K5="Complete","Complete",IF(M5&lt;0,"Overdue",IF(M5&lt;=60,"Due Soon","OK"))))</f>
        <v/>
      </c>
    </row>
    <row r="6">
      <c r="A6" s="4" t="inlineStr">
        <is>
          <t>SAMPLE</t>
        </is>
      </c>
      <c r="B6" s="5" t="inlineStr">
        <is>
          <t>Downtown Bistro (sample)</t>
        </is>
      </c>
      <c r="C6" s="5" t="inlineStr">
        <is>
          <t>Sam Ortiz (sample)</t>
        </is>
      </c>
      <c r="D6" s="4" t="inlineStr">
        <is>
          <t>Manager / PIC</t>
        </is>
      </c>
      <c r="E6" s="4" t="inlineStr">
        <is>
          <t>Management</t>
        </is>
      </c>
      <c r="F6" s="5" t="inlineStr">
        <is>
          <t>Food Manager Certification</t>
        </is>
      </c>
      <c r="G6" s="5" t="inlineStr">
        <is>
          <t>FM-8821 (sample)</t>
        </is>
      </c>
      <c r="H6" s="5" t="inlineStr">
        <is>
          <t>ServSafe / NRA (sample)</t>
        </is>
      </c>
      <c r="I6" s="6" t="n">
        <v>45895</v>
      </c>
      <c r="J6" s="6" t="n">
        <v>46290</v>
      </c>
      <c r="K6" s="4" t="inlineStr">
        <is>
          <t>Not Started</t>
        </is>
      </c>
      <c r="L6" s="5" t="inlineStr">
        <is>
          <t>Ops — M. Diaz (sample)</t>
        </is>
      </c>
      <c r="M6" s="4">
        <f>IF(J6="","",J6-TODAY())</f>
        <v/>
      </c>
      <c r="N6" s="4">
        <f>IF(J6="","Missing Date",IF(K6="Complete","Complete",IF(M6&lt;0,"Overdue",IF(M6&lt;=60,"Due Soon","OK"))))</f>
        <v/>
      </c>
    </row>
    <row r="7">
      <c r="A7" s="4" t="inlineStr">
        <is>
          <t>SAMPLE</t>
        </is>
      </c>
      <c r="B7" s="5" t="inlineStr">
        <is>
          <t>Central Commissary (sample)</t>
        </is>
      </c>
      <c r="C7" s="5" t="inlineStr">
        <is>
          <t>Priya Shah (sample)</t>
        </is>
      </c>
      <c r="D7" s="4" t="inlineStr">
        <is>
          <t>QA / Food Safety</t>
        </is>
      </c>
      <c r="E7" s="4" t="inlineStr">
        <is>
          <t>QA / Compliance</t>
        </is>
      </c>
      <c r="F7" s="5" t="inlineStr">
        <is>
          <t>HACCP Certification</t>
        </is>
      </c>
      <c r="G7" s="5" t="inlineStr">
        <is>
          <t>HACCP-331 (sample)</t>
        </is>
      </c>
      <c r="H7" s="5" t="inlineStr">
        <is>
          <t>SQF / HACCP Body (sample)</t>
        </is>
      </c>
      <c r="I7" s="6" t="n">
        <v>45995</v>
      </c>
      <c r="J7" s="6" t="n">
        <v>46445</v>
      </c>
      <c r="K7" s="4" t="inlineStr">
        <is>
          <t>Not Started</t>
        </is>
      </c>
      <c r="L7" s="5" t="inlineStr">
        <is>
          <t>QA — R. Kim (sample)</t>
        </is>
      </c>
      <c r="M7" s="4">
        <f>IF(J7="","",J7-TODAY())</f>
        <v/>
      </c>
      <c r="N7" s="4">
        <f>IF(J7="","Missing Date",IF(K7="Complete","Complete",IF(M7&lt;0,"Overdue",IF(M7&lt;=60,"Due Soon","OK"))))</f>
        <v/>
      </c>
    </row>
    <row r="8">
      <c r="A8" s="4" t="inlineStr">
        <is>
          <t>SAMPLE</t>
        </is>
      </c>
      <c r="B8" s="5" t="inlineStr">
        <is>
          <t>Airport Kiosk 2 (sample)</t>
        </is>
      </c>
      <c r="C8" s="5" t="inlineStr">
        <is>
          <t>Chris Nguyen (sample)</t>
        </is>
      </c>
      <c r="D8" s="4" t="inlineStr">
        <is>
          <t>Kitchen / Prep</t>
        </is>
      </c>
      <c r="E8" s="4" t="inlineStr">
        <is>
          <t>Kitchen</t>
        </is>
      </c>
      <c r="F8" s="5" t="inlineStr">
        <is>
          <t>Food Handler Card</t>
        </is>
      </c>
      <c r="G8" s="5" t="inlineStr">
        <is>
          <t>FH-21990 (sample)</t>
        </is>
      </c>
      <c r="H8" s="5" t="inlineStr">
        <is>
          <t>County Health Dept (sample)</t>
        </is>
      </c>
      <c r="I8" s="6" t="n">
        <v>46205</v>
      </c>
      <c r="J8" s="6" t="n">
        <v>46345</v>
      </c>
      <c r="K8" s="4" t="inlineStr">
        <is>
          <t>Scheduled</t>
        </is>
      </c>
      <c r="L8" s="5" t="inlineStr">
        <is>
          <t>Kitchen Lead (sample)</t>
        </is>
      </c>
      <c r="M8" s="4">
        <f>IF(J8="","",J8-TODAY())</f>
        <v/>
      </c>
      <c r="N8" s="4">
        <f>IF(J8="","Missing Date",IF(K8="Complete","Complete",IF(M8&lt;0,"Overdue",IF(M8&lt;=60,"Due Soon","OK"))))</f>
        <v/>
      </c>
    </row>
    <row r="9">
      <c r="A9" s="4" t="inlineStr">
        <is>
          <t>SAMPLE</t>
        </is>
      </c>
      <c r="B9" s="5" t="inlineStr">
        <is>
          <t>Plant Line A — Riverside (sample)</t>
        </is>
      </c>
      <c r="C9" s="5" t="inlineStr">
        <is>
          <t>Alex Morgan (sample)</t>
        </is>
      </c>
      <c r="D9" s="4" t="inlineStr">
        <is>
          <t>Owner / Operator</t>
        </is>
      </c>
      <c r="E9" s="4" t="inlineStr">
        <is>
          <t>Operations</t>
        </is>
      </c>
      <c r="F9" s="5" t="inlineStr">
        <is>
          <t>Local Food Service License</t>
        </is>
      </c>
      <c r="G9" s="5" t="inlineStr">
        <is>
          <t>LIC-CITY-778 (sample)</t>
        </is>
      </c>
      <c r="H9" s="5" t="inlineStr">
        <is>
          <t>City Licensing (sample)</t>
        </is>
      </c>
      <c r="I9" s="6" t="n">
        <v>46045</v>
      </c>
      <c r="J9" s="6" t="n">
        <v>46495</v>
      </c>
      <c r="K9" s="4" t="inlineStr">
        <is>
          <t>Complete</t>
        </is>
      </c>
      <c r="L9" s="5" t="inlineStr">
        <is>
          <t>Compliance (sample)</t>
        </is>
      </c>
      <c r="M9" s="4">
        <f>IF(J9="","",J9-TODAY())</f>
        <v/>
      </c>
      <c r="N9" s="4">
        <f>IF(J9="","Missing Date",IF(K9="Complete","Complete",IF(M9&lt;0,"Overdue",IF(M9&lt;=60,"Due Soon","OK"))))</f>
        <v/>
      </c>
    </row>
    <row r="10">
      <c r="A10" s="4" t="inlineStr">
        <is>
          <t>SAMPLE</t>
        </is>
      </c>
      <c r="B10" s="5" t="inlineStr">
        <is>
          <t>Catering Hub North (sample)</t>
        </is>
      </c>
      <c r="C10" s="5" t="inlineStr">
        <is>
          <t>Taylor Brooks (sample)</t>
        </is>
      </c>
      <c r="D10" s="4" t="inlineStr">
        <is>
          <t>Manager / PIC</t>
        </is>
      </c>
      <c r="E10" s="4" t="inlineStr">
        <is>
          <t>Management</t>
        </is>
      </c>
      <c r="F10" s="5" t="inlineStr">
        <is>
          <t>ServSafe / Equivalent</t>
        </is>
      </c>
      <c r="G10" s="5" t="inlineStr">
        <is>
          <t>SS-55012 (sample)</t>
        </is>
      </c>
      <c r="H10" s="5" t="inlineStr">
        <is>
          <t>ServSafe / NRA (sample)</t>
        </is>
      </c>
      <c r="I10" s="6" t="n">
        <v>46195</v>
      </c>
      <c r="J10" s="4" t="n"/>
      <c r="K10" s="4" t="inlineStr">
        <is>
          <t>Reminder Sent</t>
        </is>
      </c>
      <c r="L10" s="5" t="inlineStr">
        <is>
          <t>Ops — M. Diaz (sample)</t>
        </is>
      </c>
      <c r="M10" s="4">
        <f>IF(J10="","",J10-TODAY())</f>
        <v/>
      </c>
      <c r="N10" s="4">
        <f>IF(J10="","Missing Date",IF(K10="Complete","Complete",IF(M10&lt;0,"Overdue",IF(M10&lt;=60,"Due Soon","OK"))))</f>
        <v/>
      </c>
    </row>
    <row r="11">
      <c r="A11" s="4" t="inlineStr">
        <is>
          <t>SAMPLE</t>
        </is>
      </c>
      <c r="B11" s="5" t="inlineStr">
        <is>
          <t>Central Commissary (sample)</t>
        </is>
      </c>
      <c r="C11" s="5" t="inlineStr">
        <is>
          <t>Priya Shah (sample)</t>
        </is>
      </c>
      <c r="D11" s="4" t="inlineStr">
        <is>
          <t>QA / Food Safety</t>
        </is>
      </c>
      <c r="E11" s="4" t="inlineStr">
        <is>
          <t>QA / Compliance</t>
        </is>
      </c>
      <c r="F11" s="5" t="inlineStr">
        <is>
          <t>Local Food Service License</t>
        </is>
      </c>
      <c r="G11" s="5" t="inlineStr">
        <is>
          <t>LIC-STATE-12 (sample)</t>
        </is>
      </c>
      <c r="H11" s="5" t="inlineStr">
        <is>
          <t>State Food Safety Board (sample)</t>
        </is>
      </c>
      <c r="I11" s="6" t="n">
        <v>45795</v>
      </c>
      <c r="J11" s="6" t="n">
        <v>46335</v>
      </c>
      <c r="K11" s="4" t="inlineStr">
        <is>
          <t>Reminder Sent</t>
        </is>
      </c>
      <c r="L11" s="5" t="inlineStr">
        <is>
          <t>QA — R. Kim (sample)</t>
        </is>
      </c>
      <c r="M11" s="4">
        <f>IF(J11="","",J11-TODAY())</f>
        <v/>
      </c>
      <c r="N11" s="4">
        <f>IF(J11="","Missing Date",IF(K11="Complete","Complete",IF(M11&lt;0,"Overdue",IF(M11&lt;=60,"Due Soon","OK"))))</f>
        <v/>
      </c>
    </row>
    <row r="12">
      <c r="A12" s="4" t="inlineStr">
        <is>
          <t>SAMPLE</t>
        </is>
      </c>
      <c r="B12" s="5" t="inlineStr">
        <is>
          <t>Downtown Bistro (sample)</t>
        </is>
      </c>
      <c r="C12" s="5" t="inlineStr">
        <is>
          <t>Jordan Lee (sample)</t>
        </is>
      </c>
      <c r="D12" s="4" t="inlineStr">
        <is>
          <t>Kitchen / Prep</t>
        </is>
      </c>
      <c r="E12" s="4" t="inlineStr">
        <is>
          <t>Kitchen</t>
        </is>
      </c>
      <c r="F12" s="5" t="inlineStr">
        <is>
          <t>HACCP Certification</t>
        </is>
      </c>
      <c r="G12" s="5" t="inlineStr">
        <is>
          <t>HACCP-FM-09 (sample)</t>
        </is>
      </c>
      <c r="H12" s="5" t="inlineStr">
        <is>
          <t>SQF / HACCP Body (sample)</t>
        </is>
      </c>
      <c r="I12" s="6" t="n">
        <v>46115</v>
      </c>
      <c r="J12" s="6" t="n">
        <v>46385</v>
      </c>
      <c r="K12" s="4" t="inlineStr">
        <is>
          <t>Not Started</t>
        </is>
      </c>
      <c r="L12" s="5" t="inlineStr">
        <is>
          <t>QA — R. Kim (sample)</t>
        </is>
      </c>
      <c r="M12" s="4">
        <f>IF(J12="","",J12-TODAY())</f>
        <v/>
      </c>
      <c r="N12" s="4">
        <f>IF(J12="","Missing Date",IF(K12="Complete","Complete",IF(M12&lt;0,"Overdue",IF(M12&lt;=60,"Due Soon","OK"))))</f>
        <v/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4">
        <f>IF(J13="","",J13-TODAY())</f>
        <v/>
      </c>
      <c r="N13" s="4">
        <f>IF(J13="","Missing Date",IF(K13="Complete","Complete",IF(M13&lt;0,"Overdue",IF(M13&lt;=60,"Due Soon","OK"))))</f>
        <v/>
      </c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4">
        <f>IF(J14="","",J14-TODAY())</f>
        <v/>
      </c>
      <c r="N14" s="4">
        <f>IF(J14="","Missing Date",IF(K14="Complete","Complete",IF(M14&lt;0,"Overdue",IF(M14&lt;=60,"Due Soon","OK"))))</f>
        <v/>
      </c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4">
        <f>IF(J15="","",J15-TODAY())</f>
        <v/>
      </c>
      <c r="N15" s="4">
        <f>IF(J15="","Missing Date",IF(K15="Complete","Complete",IF(M15&lt;0,"Overdue",IF(M15&lt;=60,"Due Soon","OK"))))</f>
        <v/>
      </c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4">
        <f>IF(J16="","",J16-TODAY())</f>
        <v/>
      </c>
      <c r="N16" s="4">
        <f>IF(J16="","Missing Date",IF(K16="Complete","Complete",IF(M16&lt;0,"Overdue",IF(M16&lt;=60,"Due Soon","OK"))))</f>
        <v/>
      </c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4">
        <f>IF(J17="","",J17-TODAY())</f>
        <v/>
      </c>
      <c r="N17" s="4">
        <f>IF(J17="","Missing Date",IF(K17="Complete","Complete",IF(M17&lt;0,"Overdue",IF(M17&lt;=60,"Due Soon","OK"))))</f>
        <v/>
      </c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4">
        <f>IF(J18="","",J18-TODAY())</f>
        <v/>
      </c>
      <c r="N18" s="4">
        <f>IF(J18="","Missing Date",IF(K18="Complete","Complete",IF(M18&lt;0,"Overdue",IF(M18&lt;=60,"Due Soon","OK"))))</f>
        <v/>
      </c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4">
        <f>IF(J19="","",J19-TODAY())</f>
        <v/>
      </c>
      <c r="N19" s="4">
        <f>IF(J19="","Missing Date",IF(K19="Complete","Complete",IF(M19&lt;0,"Overdue",IF(M19&lt;=60,"Due Soon","OK"))))</f>
        <v/>
      </c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4">
        <f>IF(J20="","",J20-TODAY())</f>
        <v/>
      </c>
      <c r="N20" s="4">
        <f>IF(J20="","Missing Date",IF(K20="Complete","Complete",IF(M20&lt;0,"Overdue",IF(M20&lt;=60,"Due Soon","OK"))))</f>
        <v/>
      </c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4">
        <f>IF(J21="","",J21-TODAY())</f>
        <v/>
      </c>
      <c r="N21" s="4">
        <f>IF(J21="","Missing Date",IF(K21="Complete","Complete",IF(M21&lt;0,"Overdue",IF(M21&lt;=60,"Due Soon","OK"))))</f>
        <v/>
      </c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4">
        <f>IF(J22="","",J22-TODAY())</f>
        <v/>
      </c>
      <c r="N22" s="4">
        <f>IF(J22="","Missing Date",IF(K22="Complete","Complete",IF(M22&lt;0,"Overdue",IF(M22&lt;=60,"Due Soon","OK"))))</f>
        <v/>
      </c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4">
        <f>IF(J23="","",J23-TODAY())</f>
        <v/>
      </c>
      <c r="N23" s="4">
        <f>IF(J23="","Missing Date",IF(K23="Complete","Complete",IF(M23&lt;0,"Overdue",IF(M23&lt;=60,"Due Soon","OK"))))</f>
        <v/>
      </c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4">
        <f>IF(J24="","",J24-TODAY())</f>
        <v/>
      </c>
      <c r="N24" s="4">
        <f>IF(J24="","Missing Date",IF(K24="Complete","Complete",IF(M24&lt;0,"Overdue",IF(M24&lt;=60,"Due Soon","OK"))))</f>
        <v/>
      </c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4">
        <f>IF(J25="","",J25-TODAY())</f>
        <v/>
      </c>
      <c r="N25" s="4">
        <f>IF(J25="","Missing Date",IF(K25="Complete","Complete",IF(M25&lt;0,"Overdue",IF(M25&lt;=60,"Due Soon","OK"))))</f>
        <v/>
      </c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4">
        <f>IF(J26="","",J26-TODAY())</f>
        <v/>
      </c>
      <c r="N26" s="4">
        <f>IF(J26="","Missing Date",IF(K26="Complete","Complete",IF(M26&lt;0,"Overdue",IF(M26&lt;=60,"Due Soon","OK"))))</f>
        <v/>
      </c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4">
        <f>IF(J27="","",J27-TODAY())</f>
        <v/>
      </c>
      <c r="N27" s="4">
        <f>IF(J27="","Missing Date",IF(K27="Complete","Complete",IF(M27&lt;0,"Overdue",IF(M27&lt;=60,"Due Soon","OK"))))</f>
        <v/>
      </c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4">
        <f>IF(J28="","",J28-TODAY())</f>
        <v/>
      </c>
      <c r="N28" s="4">
        <f>IF(J28="","Missing Date",IF(K28="Complete","Complete",IF(M28&lt;0,"Overdue",IF(M28&lt;=60,"Due Soon","OK"))))</f>
        <v/>
      </c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4">
        <f>IF(J29="","",J29-TODAY())</f>
        <v/>
      </c>
      <c r="N29" s="4">
        <f>IF(J29="","Missing Date",IF(K29="Complete","Complete",IF(M29&lt;0,"Overdue",IF(M29&lt;=60,"Due Soon","OK"))))</f>
        <v/>
      </c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4">
        <f>IF(J30="","",J30-TODAY())</f>
        <v/>
      </c>
      <c r="N30" s="4">
        <f>IF(J30="","Missing Date",IF(K30="Complete","Complete",IF(M30&lt;0,"Overdue",IF(M30&lt;=60,"Due Soon","OK"))))</f>
        <v/>
      </c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4">
        <f>IF(J31="","",J31-TODAY())</f>
        <v/>
      </c>
      <c r="N31" s="4">
        <f>IF(J31="","Missing Date",IF(K31="Complete","Complete",IF(M31&lt;0,"Overdue",IF(M31&lt;=60,"Due Soon","OK"))))</f>
        <v/>
      </c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4">
        <f>IF(J32="","",J32-TODAY())</f>
        <v/>
      </c>
      <c r="N32" s="4">
        <f>IF(J32="","Missing Date",IF(K32="Complete","Complete",IF(M32&lt;0,"Overdue",IF(M32&lt;=60,"Due Soon","OK"))))</f>
        <v/>
      </c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4">
        <f>IF(J33="","",J33-TODAY())</f>
        <v/>
      </c>
      <c r="N33" s="4">
        <f>IF(J33="","Missing Date",IF(K33="Complete","Complete",IF(M33&lt;0,"Overdue",IF(M33&lt;=60,"Due Soon","OK"))))</f>
        <v/>
      </c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4">
        <f>IF(J34="","",J34-TODAY())</f>
        <v/>
      </c>
      <c r="N34" s="4">
        <f>IF(J34="","Missing Date",IF(K34="Complete","Complete",IF(M34&lt;0,"Overdue",IF(M34&lt;=60,"Due Soon","OK"))))</f>
        <v/>
      </c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4">
        <f>IF(J35="","",J35-TODAY())</f>
        <v/>
      </c>
      <c r="N35" s="4">
        <f>IF(J35="","Missing Date",IF(K35="Complete","Complete",IF(M35&lt;0,"Overdue",IF(M35&lt;=60,"Due Soon","OK"))))</f>
        <v/>
      </c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4">
        <f>IF(J36="","",J36-TODAY())</f>
        <v/>
      </c>
      <c r="N36" s="4">
        <f>IF(J36="","Missing Date",IF(K36="Complete","Complete",IF(M36&lt;0,"Overdue",IF(M36&lt;=60,"Due Soon","OK"))))</f>
        <v/>
      </c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4">
        <f>IF(J37="","",J37-TODAY())</f>
        <v/>
      </c>
      <c r="N37" s="4">
        <f>IF(J37="","Missing Date",IF(K37="Complete","Complete",IF(M37&lt;0,"Overdue",IF(M37&lt;=60,"Due Soon","OK"))))</f>
        <v/>
      </c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4">
        <f>IF(J38="","",J38-TODAY())</f>
        <v/>
      </c>
      <c r="N38" s="4">
        <f>IF(J38="","Missing Date",IF(K38="Complete","Complete",IF(M38&lt;0,"Overdue",IF(M38&lt;=60,"Due Soon","OK"))))</f>
        <v/>
      </c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4">
        <f>IF(J39="","",J39-TODAY())</f>
        <v/>
      </c>
      <c r="N39" s="4">
        <f>IF(J39="","Missing Date",IF(K39="Complete","Complete",IF(M39&lt;0,"Overdue",IF(M39&lt;=60,"Due Soon","OK"))))</f>
        <v/>
      </c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4">
        <f>IF(J40="","",J40-TODAY())</f>
        <v/>
      </c>
      <c r="N40" s="4">
        <f>IF(J40="","Missing Date",IF(K40="Complete","Complete",IF(M40&lt;0,"Overdue",IF(M40&lt;=60,"Due Soon","OK"))))</f>
        <v/>
      </c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4">
        <f>IF(J41="","",J41-TODAY())</f>
        <v/>
      </c>
      <c r="N41" s="4">
        <f>IF(J41="","Missing Date",IF(K41="Complete","Complete",IF(M41&lt;0,"Overdue",IF(M41&lt;=60,"Due Soon","OK"))))</f>
        <v/>
      </c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4">
        <f>IF(J42="","",J42-TODAY())</f>
        <v/>
      </c>
      <c r="N42" s="4">
        <f>IF(J42="","Missing Date",IF(K42="Complete","Complete",IF(M42&lt;0,"Overdue",IF(M42&lt;=60,"Due Soon","OK"))))</f>
        <v/>
      </c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4">
        <f>IF(J43="","",J43-TODAY())</f>
        <v/>
      </c>
      <c r="N43" s="4">
        <f>IF(J43="","Missing Date",IF(K43="Complete","Complete",IF(M43&lt;0,"Overdue",IF(M43&lt;=60,"Due Soon","OK"))))</f>
        <v/>
      </c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4">
        <f>IF(J44="","",J44-TODAY())</f>
        <v/>
      </c>
      <c r="N44" s="4">
        <f>IF(J44="","Missing Date",IF(K44="Complete","Complete",IF(M44&lt;0,"Overdue",IF(M44&lt;=60,"Due Soon","OK"))))</f>
        <v/>
      </c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4">
        <f>IF(J45="","",J45-TODAY())</f>
        <v/>
      </c>
      <c r="N45" s="4">
        <f>IF(J45="","Missing Date",IF(K45="Complete","Complete",IF(M45&lt;0,"Overdue",IF(M45&lt;=60,"Due Soon","OK"))))</f>
        <v/>
      </c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  <c r="M46" s="4">
        <f>IF(J46="","",J46-TODAY())</f>
        <v/>
      </c>
      <c r="N46" s="4">
        <f>IF(J46="","Missing Date",IF(K46="Complete","Complete",IF(M46&lt;0,"Overdue",IF(M46&lt;=60,"Due Soon","OK"))))</f>
        <v/>
      </c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4">
        <f>IF(J47="","",J47-TODAY())</f>
        <v/>
      </c>
      <c r="N47" s="4">
        <f>IF(J47="","Missing Date",IF(K47="Complete","Complete",IF(M47&lt;0,"Overdue",IF(M47&lt;=60,"Due Soon","OK"))))</f>
        <v/>
      </c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  <c r="M48" s="4">
        <f>IF(J48="","",J48-TODAY())</f>
        <v/>
      </c>
      <c r="N48" s="4">
        <f>IF(J48="","Missing Date",IF(K48="Complete","Complete",IF(M48&lt;0,"Overdue",IF(M48&lt;=60,"Due Soon","OK"))))</f>
        <v/>
      </c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  <c r="M49" s="4">
        <f>IF(J49="","",J49-TODAY())</f>
        <v/>
      </c>
      <c r="N49" s="4">
        <f>IF(J49="","Missing Date",IF(K49="Complete","Complete",IF(M49&lt;0,"Overdue",IF(M49&lt;=60,"Due Soon","OK"))))</f>
        <v/>
      </c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  <c r="M50" s="4">
        <f>IF(J50="","",J50-TODAY())</f>
        <v/>
      </c>
      <c r="N50" s="4">
        <f>IF(J50="","Missing Date",IF(K50="Complete","Complete",IF(M50&lt;0,"Overdue",IF(M50&lt;=60,"Due Soon","OK"))))</f>
        <v/>
      </c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  <c r="M51" s="4">
        <f>IF(J51="","",J51-TODAY())</f>
        <v/>
      </c>
      <c r="N51" s="4">
        <f>IF(J51="","Missing Date",IF(K51="Complete","Complete",IF(M51&lt;0,"Overdue",IF(M51&lt;=60,"Due Soon","OK"))))</f>
        <v/>
      </c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4">
        <f>IF(J52="","",J52-TODAY())</f>
        <v/>
      </c>
      <c r="N52" s="4">
        <f>IF(J52="","Missing Date",IF(K52="Complete","Complete",IF(M52&lt;0,"Overdue",IF(M52&lt;=60,"Due Soon","OK"))))</f>
        <v/>
      </c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  <c r="M53" s="4">
        <f>IF(J53="","",J53-TODAY())</f>
        <v/>
      </c>
      <c r="N53" s="4">
        <f>IF(J53="","Missing Date",IF(K53="Complete","Complete",IF(M53&lt;0,"Overdue",IF(M53&lt;=60,"Due Soon","OK"))))</f>
        <v/>
      </c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  <c r="M54" s="4">
        <f>IF(J54="","",J54-TODAY())</f>
        <v/>
      </c>
      <c r="N54" s="4">
        <f>IF(J54="","Missing Date",IF(K54="Complete","Complete",IF(M54&lt;0,"Overdue",IF(M54&lt;=60,"Due Soon","OK"))))</f>
        <v/>
      </c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  <c r="M55" s="4">
        <f>IF(J55="","",J55-TODAY())</f>
        <v/>
      </c>
      <c r="N55" s="4">
        <f>IF(J55="","Missing Date",IF(K55="Complete","Complete",IF(M55&lt;0,"Overdue",IF(M55&lt;=60,"Due Soon","OK"))))</f>
        <v/>
      </c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  <c r="M56" s="4">
        <f>IF(J56="","",J56-TODAY())</f>
        <v/>
      </c>
      <c r="N56" s="4">
        <f>IF(J56="","Missing Date",IF(K56="Complete","Complete",IF(M56&lt;0,"Overdue",IF(M56&lt;=60,"Due Soon","OK"))))</f>
        <v/>
      </c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  <c r="M57" s="4">
        <f>IF(J57="","",J57-TODAY())</f>
        <v/>
      </c>
      <c r="N57" s="4">
        <f>IF(J57="","Missing Date",IF(K57="Complete","Complete",IF(M57&lt;0,"Overdue",IF(M57&lt;=60,"Due Soon","OK"))))</f>
        <v/>
      </c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4">
        <f>IF(J58="","",J58-TODAY())</f>
        <v/>
      </c>
      <c r="N58" s="4">
        <f>IF(J58="","Missing Date",IF(K58="Complete","Complete",IF(M58&lt;0,"Overdue",IF(M58&lt;=60,"Due Soon","OK"))))</f>
        <v/>
      </c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4">
        <f>IF(J59="","",J59-TODAY())</f>
        <v/>
      </c>
      <c r="N59" s="4">
        <f>IF(J59="","Missing Date",IF(K59="Complete","Complete",IF(M59&lt;0,"Overdue",IF(M59&lt;=60,"Due Soon","OK"))))</f>
        <v/>
      </c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  <c r="M60" s="4">
        <f>IF(J60="","",J60-TODAY())</f>
        <v/>
      </c>
      <c r="N60" s="4">
        <f>IF(J60="","Missing Date",IF(K60="Complete","Complete",IF(M60&lt;0,"Overdue",IF(M60&lt;=60,"Due Soon","OK"))))</f>
        <v/>
      </c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4">
        <f>IF(J61="","",J61-TODAY())</f>
        <v/>
      </c>
      <c r="N61" s="4">
        <f>IF(J61="","Missing Date",IF(K61="Complete","Complete",IF(M61&lt;0,"Overdue",IF(M61&lt;=60,"Due Soon","OK"))))</f>
        <v/>
      </c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4">
        <f>IF(J62="","",J62-TODAY())</f>
        <v/>
      </c>
      <c r="N62" s="4">
        <f>IF(J62="","Missing Date",IF(K62="Complete","Complete",IF(M62&lt;0,"Overdue",IF(M62&lt;=60,"Due Soon","OK"))))</f>
        <v/>
      </c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4">
        <f>IF(J63="","",J63-TODAY())</f>
        <v/>
      </c>
      <c r="N63" s="4">
        <f>IF(J63="","Missing Date",IF(K63="Complete","Complete",IF(M63&lt;0,"Overdue",IF(M63&lt;=60,"Due Soon","OK"))))</f>
        <v/>
      </c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4">
        <f>IF(J64="","",J64-TODAY())</f>
        <v/>
      </c>
      <c r="N64" s="4">
        <f>IF(J64="","Missing Date",IF(K64="Complete","Complete",IF(M64&lt;0,"Overdue",IF(M64&lt;=60,"Due Soon","OK"))))</f>
        <v/>
      </c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  <c r="M65" s="4">
        <f>IF(J65="","",J65-TODAY())</f>
        <v/>
      </c>
      <c r="N65" s="4">
        <f>IF(J65="","Missing Date",IF(K65="Complete","Complete",IF(M65&lt;0,"Overdue",IF(M65&lt;=60,"Due Soon","OK"))))</f>
        <v/>
      </c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  <c r="M66" s="4">
        <f>IF(J66="","",J66-TODAY())</f>
        <v/>
      </c>
      <c r="N66" s="4">
        <f>IF(J66="","Missing Date",IF(K66="Complete","Complete",IF(M66&lt;0,"Overdue",IF(M66&lt;=60,"Due Soon","OK"))))</f>
        <v/>
      </c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  <c r="M67" s="4">
        <f>IF(J67="","",J67-TODAY())</f>
        <v/>
      </c>
      <c r="N67" s="4">
        <f>IF(J67="","Missing Date",IF(K67="Complete","Complete",IF(M67&lt;0,"Overdue",IF(M67&lt;=60,"Due Soon","OK"))))</f>
        <v/>
      </c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  <c r="M68" s="4">
        <f>IF(J68="","",J68-TODAY())</f>
        <v/>
      </c>
      <c r="N68" s="4">
        <f>IF(J68="","Missing Date",IF(K68="Complete","Complete",IF(M68&lt;0,"Overdue",IF(M68&lt;=60,"Due Soon","OK"))))</f>
        <v/>
      </c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  <c r="M69" s="4">
        <f>IF(J69="","",J69-TODAY())</f>
        <v/>
      </c>
      <c r="N69" s="4">
        <f>IF(J69="","Missing Date",IF(K69="Complete","Complete",IF(M69&lt;0,"Overdue",IF(M69&lt;=60,"Due Soon","OK"))))</f>
        <v/>
      </c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  <c r="M70" s="4">
        <f>IF(J70="","",J70-TODAY())</f>
        <v/>
      </c>
      <c r="N70" s="4">
        <f>IF(J70="","Missing Date",IF(K70="Complete","Complete",IF(M70&lt;0,"Overdue",IF(M70&lt;=60,"Due Soon","OK"))))</f>
        <v/>
      </c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  <c r="M71" s="4">
        <f>IF(J71="","",J71-TODAY())</f>
        <v/>
      </c>
      <c r="N71" s="4">
        <f>IF(J71="","Missing Date",IF(K71="Complete","Complete",IF(M71&lt;0,"Overdue",IF(M71&lt;=60,"Due Soon","OK"))))</f>
        <v/>
      </c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7" t="n"/>
      <c r="M72" s="4">
        <f>IF(J72="","",J72-TODAY())</f>
        <v/>
      </c>
      <c r="N72" s="4">
        <f>IF(J72="","Missing Date",IF(K72="Complete","Complete",IF(M72&lt;0,"Overdue",IF(M72&lt;=60,"Due Soon","OK"))))</f>
        <v/>
      </c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  <c r="M73" s="4">
        <f>IF(J73="","",J73-TODAY())</f>
        <v/>
      </c>
      <c r="N73" s="4">
        <f>IF(J73="","Missing Date",IF(K73="Complete","Complete",IF(M73&lt;0,"Overdue",IF(M73&lt;=60,"Due Soon","OK"))))</f>
        <v/>
      </c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  <c r="L74" s="7" t="n"/>
      <c r="M74" s="4">
        <f>IF(J74="","",J74-TODAY())</f>
        <v/>
      </c>
      <c r="N74" s="4">
        <f>IF(J74="","Missing Date",IF(K74="Complete","Complete",IF(M74&lt;0,"Overdue",IF(M74&lt;=60,"Due Soon","OK"))))</f>
        <v/>
      </c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  <c r="M75" s="4">
        <f>IF(J75="","",J75-TODAY())</f>
        <v/>
      </c>
      <c r="N75" s="4">
        <f>IF(J75="","Missing Date",IF(K75="Complete","Complete",IF(M75&lt;0,"Overdue",IF(M75&lt;=60,"Due Soon","OK"))))</f>
        <v/>
      </c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7" t="n"/>
      <c r="L76" s="7" t="n"/>
      <c r="M76" s="4">
        <f>IF(J76="","",J76-TODAY())</f>
        <v/>
      </c>
      <c r="N76" s="4">
        <f>IF(J76="","Missing Date",IF(K76="Complete","Complete",IF(M76&lt;0,"Overdue",IF(M76&lt;=60,"Due Soon","OK"))))</f>
        <v/>
      </c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7" t="n"/>
      <c r="L77" s="7" t="n"/>
      <c r="M77" s="4">
        <f>IF(J77="","",J77-TODAY())</f>
        <v/>
      </c>
      <c r="N77" s="4">
        <f>IF(J77="","Missing Date",IF(K77="Complete","Complete",IF(M77&lt;0,"Overdue",IF(M77&lt;=60,"Due Soon","OK"))))</f>
        <v/>
      </c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7" t="n"/>
      <c r="L78" s="7" t="n"/>
      <c r="M78" s="4">
        <f>IF(J78="","",J78-TODAY())</f>
        <v/>
      </c>
      <c r="N78" s="4">
        <f>IF(J78="","Missing Date",IF(K78="Complete","Complete",IF(M78&lt;0,"Overdue",IF(M78&lt;=60,"Due Soon","OK"))))</f>
        <v/>
      </c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7" t="n"/>
      <c r="L79" s="7" t="n"/>
      <c r="M79" s="4">
        <f>IF(J79="","",J79-TODAY())</f>
        <v/>
      </c>
      <c r="N79" s="4">
        <f>IF(J79="","Missing Date",IF(K79="Complete","Complete",IF(M79&lt;0,"Overdue",IF(M79&lt;=60,"Due Soon","OK"))))</f>
        <v/>
      </c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  <c r="L80" s="7" t="n"/>
      <c r="M80" s="4">
        <f>IF(J80="","",J80-TODAY())</f>
        <v/>
      </c>
      <c r="N80" s="4">
        <f>IF(J80="","Missing Date",IF(K80="Complete","Complete",IF(M80&lt;0,"Overdue",IF(M80&lt;=60,"Due Soon","OK"))))</f>
        <v/>
      </c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  <c r="L81" s="7" t="n"/>
      <c r="M81" s="4">
        <f>IF(J81="","",J81-TODAY())</f>
        <v/>
      </c>
      <c r="N81" s="4">
        <f>IF(J81="","Missing Date",IF(K81="Complete","Complete",IF(M81&lt;0,"Overdue",IF(M81&lt;=60,"Due Soon","OK"))))</f>
        <v/>
      </c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  <c r="L82" s="7" t="n"/>
      <c r="M82" s="4">
        <f>IF(J82="","",J82-TODAY())</f>
        <v/>
      </c>
      <c r="N82" s="4">
        <f>IF(J82="","Missing Date",IF(K82="Complete","Complete",IF(M82&lt;0,"Overdue",IF(M82&lt;=60,"Due Soon","OK"))))</f>
        <v/>
      </c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  <c r="M83" s="4">
        <f>IF(J83="","",J83-TODAY())</f>
        <v/>
      </c>
      <c r="N83" s="4">
        <f>IF(J83="","Missing Date",IF(K83="Complete","Complete",IF(M83&lt;0,"Overdue",IF(M83&lt;=60,"Due Soon","OK"))))</f>
        <v/>
      </c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7" t="n"/>
      <c r="M84" s="4">
        <f>IF(J84="","",J84-TODAY())</f>
        <v/>
      </c>
      <c r="N84" s="4">
        <f>IF(J84="","Missing Date",IF(K84="Complete","Complete",IF(M84&lt;0,"Overdue",IF(M84&lt;=60,"Due Soon","OK"))))</f>
        <v/>
      </c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  <c r="M85" s="4">
        <f>IF(J85="","",J85-TODAY())</f>
        <v/>
      </c>
      <c r="N85" s="4">
        <f>IF(J85="","Missing Date",IF(K85="Complete","Complete",IF(M85&lt;0,"Overdue",IF(M85&lt;=60,"Due Soon","OK"))))</f>
        <v/>
      </c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  <c r="L86" s="7" t="n"/>
      <c r="M86" s="4">
        <f>IF(J86="","",J86-TODAY())</f>
        <v/>
      </c>
      <c r="N86" s="4">
        <f>IF(J86="","Missing Date",IF(K86="Complete","Complete",IF(M86&lt;0,"Overdue",IF(M86&lt;=60,"Due Soon","OK"))))</f>
        <v/>
      </c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7" t="n"/>
      <c r="M87" s="4">
        <f>IF(J87="","",J87-TODAY())</f>
        <v/>
      </c>
      <c r="N87" s="4">
        <f>IF(J87="","Missing Date",IF(K87="Complete","Complete",IF(M87&lt;0,"Overdue",IF(M87&lt;=60,"Due Soon","OK"))))</f>
        <v/>
      </c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  <c r="L88" s="7" t="n"/>
      <c r="M88" s="4">
        <f>IF(J88="","",J88-TODAY())</f>
        <v/>
      </c>
      <c r="N88" s="4">
        <f>IF(J88="","Missing Date",IF(K88="Complete","Complete",IF(M88&lt;0,"Overdue",IF(M88&lt;=60,"Due Soon","OK"))))</f>
        <v/>
      </c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  <c r="L89" s="7" t="n"/>
      <c r="M89" s="4">
        <f>IF(J89="","",J89-TODAY())</f>
        <v/>
      </c>
      <c r="N89" s="4">
        <f>IF(J89="","Missing Date",IF(K89="Complete","Complete",IF(M89&lt;0,"Overdue",IF(M89&lt;=60,"Due Soon","OK"))))</f>
        <v/>
      </c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  <c r="L90" s="7" t="n"/>
      <c r="M90" s="4">
        <f>IF(J90="","",J90-TODAY())</f>
        <v/>
      </c>
      <c r="N90" s="4">
        <f>IF(J90="","Missing Date",IF(K90="Complete","Complete",IF(M90&lt;0,"Overdue",IF(M90&lt;=60,"Due Soon","OK"))))</f>
        <v/>
      </c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  <c r="M91" s="4">
        <f>IF(J91="","",J91-TODAY())</f>
        <v/>
      </c>
      <c r="N91" s="4">
        <f>IF(J91="","Missing Date",IF(K91="Complete","Complete",IF(M91&lt;0,"Overdue",IF(M91&lt;=60,"Due Soon","OK"))))</f>
        <v/>
      </c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7" t="n"/>
      <c r="M92" s="4">
        <f>IF(J92="","",J92-TODAY())</f>
        <v/>
      </c>
      <c r="N92" s="4">
        <f>IF(J92="","Missing Date",IF(K92="Complete","Complete",IF(M92&lt;0,"Overdue",IF(M92&lt;=60,"Due Soon","OK"))))</f>
        <v/>
      </c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  <c r="M93" s="4">
        <f>IF(J93="","",J93-TODAY())</f>
        <v/>
      </c>
      <c r="N93" s="4">
        <f>IF(J93="","Missing Date",IF(K93="Complete","Complete",IF(M93&lt;0,"Overdue",IF(M93&lt;=60,"Due Soon","OK"))))</f>
        <v/>
      </c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  <c r="L94" s="7" t="n"/>
      <c r="M94" s="4">
        <f>IF(J94="","",J94-TODAY())</f>
        <v/>
      </c>
      <c r="N94" s="4">
        <f>IF(J94="","Missing Date",IF(K94="Complete","Complete",IF(M94&lt;0,"Overdue",IF(M94&lt;=60,"Due Soon","OK"))))</f>
        <v/>
      </c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7" t="n"/>
      <c r="L95" s="7" t="n"/>
      <c r="M95" s="4">
        <f>IF(J95="","",J95-TODAY())</f>
        <v/>
      </c>
      <c r="N95" s="4">
        <f>IF(J95="","Missing Date",IF(K95="Complete","Complete",IF(M95&lt;0,"Overdue",IF(M95&lt;=60,"Due Soon","OK"))))</f>
        <v/>
      </c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7" t="n"/>
      <c r="M96" s="4">
        <f>IF(J96="","",J96-TODAY())</f>
        <v/>
      </c>
      <c r="N96" s="4">
        <f>IF(J96="","Missing Date",IF(K96="Complete","Complete",IF(M96&lt;0,"Overdue",IF(M96&lt;=60,"Due Soon","OK"))))</f>
        <v/>
      </c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  <c r="M97" s="4">
        <f>IF(J97="","",J97-TODAY())</f>
        <v/>
      </c>
      <c r="N97" s="4">
        <f>IF(J97="","Missing Date",IF(K97="Complete","Complete",IF(M97&lt;0,"Overdue",IF(M97&lt;=60,"Due Soon","OK"))))</f>
        <v/>
      </c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7" t="n"/>
      <c r="M98" s="4">
        <f>IF(J98="","",J98-TODAY())</f>
        <v/>
      </c>
      <c r="N98" s="4">
        <f>IF(J98="","Missing Date",IF(K98="Complete","Complete",IF(M98&lt;0,"Overdue",IF(M98&lt;=60,"Due Soon","OK"))))</f>
        <v/>
      </c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7" t="n"/>
      <c r="M99" s="4">
        <f>IF(J99="","",J99-TODAY())</f>
        <v/>
      </c>
      <c r="N99" s="4">
        <f>IF(J99="","Missing Date",IF(K99="Complete","Complete",IF(M99&lt;0,"Overdue",IF(M99&lt;=60,"Due Soon","OK"))))</f>
        <v/>
      </c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  <c r="L100" s="7" t="n"/>
      <c r="M100" s="4">
        <f>IF(J100="","",J100-TODAY())</f>
        <v/>
      </c>
      <c r="N100" s="4">
        <f>IF(J100="","Missing Date",IF(K100="Complete","Complete",IF(M100&lt;0,"Overdue",IF(M100&lt;=60,"Due Soon","OK"))))</f>
        <v/>
      </c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  <c r="L101" s="7" t="n"/>
      <c r="M101" s="4">
        <f>IF(J101="","",J101-TODAY())</f>
        <v/>
      </c>
      <c r="N101" s="4">
        <f>IF(J101="","Missing Date",IF(K101="Complete","Complete",IF(M101&lt;0,"Overdue",IF(M101&lt;=60,"Due Soon","OK"))))</f>
        <v/>
      </c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  <c r="L102" s="7" t="n"/>
      <c r="M102" s="4">
        <f>IF(J102="","",J102-TODAY())</f>
        <v/>
      </c>
      <c r="N102" s="4">
        <f>IF(J102="","Missing Date",IF(K102="Complete","Complete",IF(M102&lt;0,"Overdue",IF(M102&lt;=60,"Due Soon","OK"))))</f>
        <v/>
      </c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  <c r="M103" s="4">
        <f>IF(J103="","",J103-TODAY())</f>
        <v/>
      </c>
      <c r="N103" s="4">
        <f>IF(J103="","Missing Date",IF(K103="Complete","Complete",IF(M103&lt;0,"Overdue",IF(M103&lt;=60,"Due Soon","OK"))))</f>
        <v/>
      </c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  <c r="L104" s="7" t="n"/>
      <c r="M104" s="4">
        <f>IF(J104="","",J104-TODAY())</f>
        <v/>
      </c>
      <c r="N104" s="4">
        <f>IF(J104="","Missing Date",IF(K104="Complete","Complete",IF(M104&lt;0,"Overdue",IF(M104&lt;=60,"Due Soon","OK"))))</f>
        <v/>
      </c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7" t="n"/>
      <c r="M105" s="4">
        <f>IF(J105="","",J105-TODAY())</f>
        <v/>
      </c>
      <c r="N105" s="4">
        <f>IF(J105="","Missing Date",IF(K105="Complete","Complete",IF(M105&lt;0,"Overdue",IF(M105&lt;=60,"Due Soon","OK"))))</f>
        <v/>
      </c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7" t="n"/>
      <c r="M106" s="4">
        <f>IF(J106="","",J106-TODAY())</f>
        <v/>
      </c>
      <c r="N106" s="4">
        <f>IF(J106="","Missing Date",IF(K106="Complete","Complete",IF(M106&lt;0,"Overdue",IF(M106&lt;=60,"Due Soon","OK"))))</f>
        <v/>
      </c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  <c r="L107" s="7" t="n"/>
      <c r="M107" s="4">
        <f>IF(J107="","",J107-TODAY())</f>
        <v/>
      </c>
      <c r="N107" s="4">
        <f>IF(J107="","Missing Date",IF(K107="Complete","Complete",IF(M107&lt;0,"Overdue",IF(M107&lt;=60,"Due Soon","OK"))))</f>
        <v/>
      </c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  <c r="L108" s="7" t="n"/>
      <c r="M108" s="4">
        <f>IF(J108="","",J108-TODAY())</f>
        <v/>
      </c>
      <c r="N108" s="4">
        <f>IF(J108="","Missing Date",IF(K108="Complete","Complete",IF(M108&lt;0,"Overdue",IF(M108&lt;=60,"Due Soon","OK"))))</f>
        <v/>
      </c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7" t="n"/>
      <c r="M109" s="4">
        <f>IF(J109="","",J109-TODAY())</f>
        <v/>
      </c>
      <c r="N109" s="4">
        <f>IF(J109="","Missing Date",IF(K109="Complete","Complete",IF(M109&lt;0,"Overdue",IF(M109&lt;=60,"Due Soon","OK"))))</f>
        <v/>
      </c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7" t="n"/>
      <c r="L110" s="7" t="n"/>
      <c r="M110" s="4">
        <f>IF(J110="","",J110-TODAY())</f>
        <v/>
      </c>
      <c r="N110" s="4">
        <f>IF(J110="","Missing Date",IF(K110="Complete","Complete",IF(M110&lt;0,"Overdue",IF(M110&lt;=60,"Due Soon","OK"))))</f>
        <v/>
      </c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  <c r="L111" s="7" t="n"/>
      <c r="M111" s="4">
        <f>IF(J111="","",J111-TODAY())</f>
        <v/>
      </c>
      <c r="N111" s="4">
        <f>IF(J111="","Missing Date",IF(K111="Complete","Complete",IF(M111&lt;0,"Overdue",IF(M111&lt;=60,"Due Soon","OK"))))</f>
        <v/>
      </c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7" t="n"/>
      <c r="L112" s="7" t="n"/>
      <c r="M112" s="4">
        <f>IF(J112="","",J112-TODAY())</f>
        <v/>
      </c>
      <c r="N112" s="4">
        <f>IF(J112="","Missing Date",IF(K112="Complete","Complete",IF(M112&lt;0,"Overdue",IF(M112&lt;=60,"Due Soon","OK"))))</f>
        <v/>
      </c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  <c r="L113" s="7" t="n"/>
      <c r="M113" s="4">
        <f>IF(J113="","",J113-TODAY())</f>
        <v/>
      </c>
      <c r="N113" s="4">
        <f>IF(J113="","Missing Date",IF(K113="Complete","Complete",IF(M113&lt;0,"Overdue",IF(M113&lt;=60,"Due Soon","OK"))))</f>
        <v/>
      </c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7" t="n"/>
      <c r="L114" s="7" t="n"/>
      <c r="M114" s="4">
        <f>IF(J114="","",J114-TODAY())</f>
        <v/>
      </c>
      <c r="N114" s="4">
        <f>IF(J114="","Missing Date",IF(K114="Complete","Complete",IF(M114&lt;0,"Overdue",IF(M114&lt;=60,"Due Soon","OK"))))</f>
        <v/>
      </c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7" t="n"/>
      <c r="L115" s="7" t="n"/>
      <c r="M115" s="4">
        <f>IF(J115="","",J115-TODAY())</f>
        <v/>
      </c>
      <c r="N115" s="4">
        <f>IF(J115="","Missing Date",IF(K115="Complete","Complete",IF(M115&lt;0,"Overdue",IF(M115&lt;=60,"Due Soon","OK"))))</f>
        <v/>
      </c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7" t="n"/>
      <c r="L116" s="7" t="n"/>
      <c r="M116" s="4">
        <f>IF(J116="","",J116-TODAY())</f>
        <v/>
      </c>
      <c r="N116" s="4">
        <f>IF(J116="","Missing Date",IF(K116="Complete","Complete",IF(M116&lt;0,"Overdue",IF(M116&lt;=60,"Due Soon","OK"))))</f>
        <v/>
      </c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7" t="n"/>
      <c r="L117" s="7" t="n"/>
      <c r="M117" s="4">
        <f>IF(J117="","",J117-TODAY())</f>
        <v/>
      </c>
      <c r="N117" s="4">
        <f>IF(J117="","Missing Date",IF(K117="Complete","Complete",IF(M117&lt;0,"Overdue",IF(M117&lt;=60,"Due Soon","OK"))))</f>
        <v/>
      </c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7" t="n"/>
      <c r="L118" s="7" t="n"/>
      <c r="M118" s="4">
        <f>IF(J118="","",J118-TODAY())</f>
        <v/>
      </c>
      <c r="N118" s="4">
        <f>IF(J118="","Missing Date",IF(K118="Complete","Complete",IF(M118&lt;0,"Overdue",IF(M118&lt;=60,"Due Soon","OK"))))</f>
        <v/>
      </c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7" t="n"/>
      <c r="L119" s="7" t="n"/>
      <c r="M119" s="4">
        <f>IF(J119="","",J119-TODAY())</f>
        <v/>
      </c>
      <c r="N119" s="4">
        <f>IF(J119="","Missing Date",IF(K119="Complete","Complete",IF(M119&lt;0,"Overdue",IF(M119&lt;=60,"Due Soon","OK"))))</f>
        <v/>
      </c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7" t="n"/>
      <c r="L120" s="7" t="n"/>
      <c r="M120" s="4">
        <f>IF(J120="","",J120-TODAY())</f>
        <v/>
      </c>
      <c r="N120" s="4">
        <f>IF(J120="","Missing Date",IF(K120="Complete","Complete",IF(M120&lt;0,"Overdue",IF(M120&lt;=60,"Due Soon","OK"))))</f>
        <v/>
      </c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7" t="n"/>
      <c r="L121" s="7" t="n"/>
      <c r="M121" s="4">
        <f>IF(J121="","",J121-TODAY())</f>
        <v/>
      </c>
      <c r="N121" s="4">
        <f>IF(J121="","Missing Date",IF(K121="Complete","Complete",IF(M121&lt;0,"Overdue",IF(M121&lt;=60,"Due Soon","OK"))))</f>
        <v/>
      </c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7" t="n"/>
      <c r="L122" s="7" t="n"/>
      <c r="M122" s="4">
        <f>IF(J122="","",J122-TODAY())</f>
        <v/>
      </c>
      <c r="N122" s="4">
        <f>IF(J122="","Missing Date",IF(K122="Complete","Complete",IF(M122&lt;0,"Overdue",IF(M122&lt;=60,"Due Soon","OK"))))</f>
        <v/>
      </c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7" t="n"/>
      <c r="L123" s="7" t="n"/>
      <c r="M123" s="4">
        <f>IF(J123="","",J123-TODAY())</f>
        <v/>
      </c>
      <c r="N123" s="4">
        <f>IF(J123="","Missing Date",IF(K123="Complete","Complete",IF(M123&lt;0,"Overdue",IF(M123&lt;=60,"Due Soon","OK"))))</f>
        <v/>
      </c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7" t="n"/>
      <c r="L124" s="7" t="n"/>
      <c r="M124" s="4">
        <f>IF(J124="","",J124-TODAY())</f>
        <v/>
      </c>
      <c r="N124" s="4">
        <f>IF(J124="","Missing Date",IF(K124="Complete","Complete",IF(M124&lt;0,"Overdue",IF(M124&lt;=60,"Due Soon","OK"))))</f>
        <v/>
      </c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7" t="n"/>
      <c r="L125" s="7" t="n"/>
      <c r="M125" s="4">
        <f>IF(J125="","",J125-TODAY())</f>
        <v/>
      </c>
      <c r="N125" s="4">
        <f>IF(J125="","Missing Date",IF(K125="Complete","Complete",IF(M125&lt;0,"Overdue",IF(M125&lt;=60,"Due Soon","OK"))))</f>
        <v/>
      </c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7" t="n"/>
      <c r="L126" s="7" t="n"/>
      <c r="M126" s="4">
        <f>IF(J126="","",J126-TODAY())</f>
        <v/>
      </c>
      <c r="N126" s="4">
        <f>IF(J126="","Missing Date",IF(K126="Complete","Complete",IF(M126&lt;0,"Overdue",IF(M126&lt;=60,"Due Soon","OK"))))</f>
        <v/>
      </c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7" t="n"/>
      <c r="L127" s="7" t="n"/>
      <c r="M127" s="4">
        <f>IF(J127="","",J127-TODAY())</f>
        <v/>
      </c>
      <c r="N127" s="4">
        <f>IF(J127="","Missing Date",IF(K127="Complete","Complete",IF(M127&lt;0,"Overdue",IF(M127&lt;=60,"Due Soon","OK"))))</f>
        <v/>
      </c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7" t="n"/>
      <c r="L128" s="7" t="n"/>
      <c r="M128" s="4">
        <f>IF(J128="","",J128-TODAY())</f>
        <v/>
      </c>
      <c r="N128" s="4">
        <f>IF(J128="","Missing Date",IF(K128="Complete","Complete",IF(M128&lt;0,"Overdue",IF(M128&lt;=60,"Due Soon","OK"))))</f>
        <v/>
      </c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  <c r="L129" s="7" t="n"/>
      <c r="M129" s="4">
        <f>IF(J129="","",J129-TODAY())</f>
        <v/>
      </c>
      <c r="N129" s="4">
        <f>IF(J129="","Missing Date",IF(K129="Complete","Complete",IF(M129&lt;0,"Overdue",IF(M129&lt;=60,"Due Soon","OK"))))</f>
        <v/>
      </c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7" t="n"/>
      <c r="L130" s="7" t="n"/>
      <c r="M130" s="4">
        <f>IF(J130="","",J130-TODAY())</f>
        <v/>
      </c>
      <c r="N130" s="4">
        <f>IF(J130="","Missing Date",IF(K130="Complete","Complete",IF(M130&lt;0,"Overdue",IF(M130&lt;=60,"Due Soon","OK"))))</f>
        <v/>
      </c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7" t="n"/>
      <c r="L131" s="7" t="n"/>
      <c r="M131" s="4">
        <f>IF(J131="","",J131-TODAY())</f>
        <v/>
      </c>
      <c r="N131" s="4">
        <f>IF(J131="","Missing Date",IF(K131="Complete","Complete",IF(M131&lt;0,"Overdue",IF(M131&lt;=60,"Due Soon","OK"))))</f>
        <v/>
      </c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7" t="n"/>
      <c r="L132" s="7" t="n"/>
      <c r="M132" s="4">
        <f>IF(J132="","",J132-TODAY())</f>
        <v/>
      </c>
      <c r="N132" s="4">
        <f>IF(J132="","Missing Date",IF(K132="Complete","Complete",IF(M132&lt;0,"Overdue",IF(M132&lt;=60,"Due Soon","OK"))))</f>
        <v/>
      </c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7" t="n"/>
      <c r="L133" s="7" t="n"/>
      <c r="M133" s="4">
        <f>IF(J133="","",J133-TODAY())</f>
        <v/>
      </c>
      <c r="N133" s="4">
        <f>IF(J133="","Missing Date",IF(K133="Complete","Complete",IF(M133&lt;0,"Overdue",IF(M133&lt;=60,"Due Soon","OK"))))</f>
        <v/>
      </c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7" t="n"/>
      <c r="L134" s="7" t="n"/>
      <c r="M134" s="4">
        <f>IF(J134="","",J134-TODAY())</f>
        <v/>
      </c>
      <c r="N134" s="4">
        <f>IF(J134="","Missing Date",IF(K134="Complete","Complete",IF(M134&lt;0,"Overdue",IF(M134&lt;=60,"Due Soon","OK"))))</f>
        <v/>
      </c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7" t="n"/>
      <c r="L135" s="7" t="n"/>
      <c r="M135" s="4">
        <f>IF(J135="","",J135-TODAY())</f>
        <v/>
      </c>
      <c r="N135" s="4">
        <f>IF(J135="","Missing Date",IF(K135="Complete","Complete",IF(M135&lt;0,"Overdue",IF(M135&lt;=60,"Due Soon","OK"))))</f>
        <v/>
      </c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7" t="n"/>
      <c r="L136" s="7" t="n"/>
      <c r="M136" s="4">
        <f>IF(J136="","",J136-TODAY())</f>
        <v/>
      </c>
      <c r="N136" s="4">
        <f>IF(J136="","Missing Date",IF(K136="Complete","Complete",IF(M136&lt;0,"Overdue",IF(M136&lt;=60,"Due Soon","OK"))))</f>
        <v/>
      </c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7" t="n"/>
      <c r="L137" s="7" t="n"/>
      <c r="M137" s="4">
        <f>IF(J137="","",J137-TODAY())</f>
        <v/>
      </c>
      <c r="N137" s="4">
        <f>IF(J137="","Missing Date",IF(K137="Complete","Complete",IF(M137&lt;0,"Overdue",IF(M137&lt;=60,"Due Soon","OK"))))</f>
        <v/>
      </c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7" t="n"/>
      <c r="L138" s="7" t="n"/>
      <c r="M138" s="4">
        <f>IF(J138="","",J138-TODAY())</f>
        <v/>
      </c>
      <c r="N138" s="4">
        <f>IF(J138="","Missing Date",IF(K138="Complete","Complete",IF(M138&lt;0,"Overdue",IF(M138&lt;=60,"Due Soon","OK"))))</f>
        <v/>
      </c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7" t="n"/>
      <c r="L139" s="7" t="n"/>
      <c r="M139" s="4">
        <f>IF(J139="","",J139-TODAY())</f>
        <v/>
      </c>
      <c r="N139" s="4">
        <f>IF(J139="","Missing Date",IF(K139="Complete","Complete",IF(M139&lt;0,"Overdue",IF(M139&lt;=60,"Due Soon","OK"))))</f>
        <v/>
      </c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7" t="n"/>
      <c r="L140" s="7" t="n"/>
      <c r="M140" s="4">
        <f>IF(J140="","",J140-TODAY())</f>
        <v/>
      </c>
      <c r="N140" s="4">
        <f>IF(J140="","Missing Date",IF(K140="Complete","Complete",IF(M140&lt;0,"Overdue",IF(M140&lt;=60,"Due Soon","OK"))))</f>
        <v/>
      </c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7" t="n"/>
      <c r="L141" s="7" t="n"/>
      <c r="M141" s="4">
        <f>IF(J141="","",J141-TODAY())</f>
        <v/>
      </c>
      <c r="N141" s="4">
        <f>IF(J141="","Missing Date",IF(K141="Complete","Complete",IF(M141&lt;0,"Overdue",IF(M141&lt;=60,"Due Soon","OK"))))</f>
        <v/>
      </c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7" t="n"/>
      <c r="L142" s="7" t="n"/>
      <c r="M142" s="4">
        <f>IF(J142="","",J142-TODAY())</f>
        <v/>
      </c>
      <c r="N142" s="4">
        <f>IF(J142="","Missing Date",IF(K142="Complete","Complete",IF(M142&lt;0,"Overdue",IF(M142&lt;=60,"Due Soon","OK"))))</f>
        <v/>
      </c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7" t="n"/>
      <c r="L143" s="7" t="n"/>
      <c r="M143" s="4">
        <f>IF(J143="","",J143-TODAY())</f>
        <v/>
      </c>
      <c r="N143" s="4">
        <f>IF(J143="","Missing Date",IF(K143="Complete","Complete",IF(M143&lt;0,"Overdue",IF(M143&lt;=60,"Due Soon","OK"))))</f>
        <v/>
      </c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7" t="n"/>
      <c r="L144" s="7" t="n"/>
      <c r="M144" s="4">
        <f>IF(J144="","",J144-TODAY())</f>
        <v/>
      </c>
      <c r="N144" s="4">
        <f>IF(J144="","Missing Date",IF(K144="Complete","Complete",IF(M144&lt;0,"Overdue",IF(M144&lt;=60,"Due Soon","OK"))))</f>
        <v/>
      </c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7" t="n"/>
      <c r="L145" s="7" t="n"/>
      <c r="M145" s="4">
        <f>IF(J145="","",J145-TODAY())</f>
        <v/>
      </c>
      <c r="N145" s="4">
        <f>IF(J145="","Missing Date",IF(K145="Complete","Complete",IF(M145&lt;0,"Overdue",IF(M145&lt;=60,"Due Soon","OK"))))</f>
        <v/>
      </c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7" t="n"/>
      <c r="L146" s="7" t="n"/>
      <c r="M146" s="4">
        <f>IF(J146="","",J146-TODAY())</f>
        <v/>
      </c>
      <c r="N146" s="4">
        <f>IF(J146="","Missing Date",IF(K146="Complete","Complete",IF(M146&lt;0,"Overdue",IF(M146&lt;=60,"Due Soon","OK"))))</f>
        <v/>
      </c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7" t="n"/>
      <c r="L147" s="7" t="n"/>
      <c r="M147" s="4">
        <f>IF(J147="","",J147-TODAY())</f>
        <v/>
      </c>
      <c r="N147" s="4">
        <f>IF(J147="","Missing Date",IF(K147="Complete","Complete",IF(M147&lt;0,"Overdue",IF(M147&lt;=60,"Due Soon","OK"))))</f>
        <v/>
      </c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7" t="n"/>
      <c r="L148" s="7" t="n"/>
      <c r="M148" s="4">
        <f>IF(J148="","",J148-TODAY())</f>
        <v/>
      </c>
      <c r="N148" s="4">
        <f>IF(J148="","Missing Date",IF(K148="Complete","Complete",IF(M148&lt;0,"Overdue",IF(M148&lt;=60,"Due Soon","OK"))))</f>
        <v/>
      </c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7" t="n"/>
      <c r="L149" s="7" t="n"/>
      <c r="M149" s="4">
        <f>IF(J149="","",J149-TODAY())</f>
        <v/>
      </c>
      <c r="N149" s="4">
        <f>IF(J149="","Missing Date",IF(K149="Complete","Complete",IF(M149&lt;0,"Overdue",IF(M149&lt;=60,"Due Soon","OK"))))</f>
        <v/>
      </c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7" t="n"/>
      <c r="L150" s="7" t="n"/>
      <c r="M150" s="4">
        <f>IF(J150="","",J150-TODAY())</f>
        <v/>
      </c>
      <c r="N150" s="4">
        <f>IF(J150="","Missing Date",IF(K150="Complete","Complete",IF(M150&lt;0,"Overdue",IF(M150&lt;=60,"Due Soon","OK"))))</f>
        <v/>
      </c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7" t="n"/>
      <c r="L151" s="7" t="n"/>
      <c r="M151" s="4">
        <f>IF(J151="","",J151-TODAY())</f>
        <v/>
      </c>
      <c r="N151" s="4">
        <f>IF(J151="","Missing Date",IF(K151="Complete","Complete",IF(M151&lt;0,"Overdue",IF(M151&lt;=60,"Due Soon","OK"))))</f>
        <v/>
      </c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7" t="n"/>
      <c r="L152" s="7" t="n"/>
      <c r="M152" s="4">
        <f>IF(J152="","",J152-TODAY())</f>
        <v/>
      </c>
      <c r="N152" s="4">
        <f>IF(J152="","Missing Date",IF(K152="Complete","Complete",IF(M152&lt;0,"Overdue",IF(M152&lt;=60,"Due Soon","OK"))))</f>
        <v/>
      </c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7" t="n"/>
      <c r="L153" s="7" t="n"/>
      <c r="M153" s="4">
        <f>IF(J153="","",J153-TODAY())</f>
        <v/>
      </c>
      <c r="N153" s="4">
        <f>IF(J153="","Missing Date",IF(K153="Complete","Complete",IF(M153&lt;0,"Overdue",IF(M153&lt;=60,"Due Soon","OK"))))</f>
        <v/>
      </c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7" t="n"/>
      <c r="L154" s="7" t="n"/>
      <c r="M154" s="4">
        <f>IF(J154="","",J154-TODAY())</f>
        <v/>
      </c>
      <c r="N154" s="4">
        <f>IF(J154="","Missing Date",IF(K154="Complete","Complete",IF(M154&lt;0,"Overdue",IF(M154&lt;=60,"Due Soon","OK"))))</f>
        <v/>
      </c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7" t="n"/>
      <c r="L155" s="7" t="n"/>
      <c r="M155" s="4">
        <f>IF(J155="","",J155-TODAY())</f>
        <v/>
      </c>
      <c r="N155" s="4">
        <f>IF(J155="","Missing Date",IF(K155="Complete","Complete",IF(M155&lt;0,"Overdue",IF(M155&lt;=60,"Due Soon","OK"))))</f>
        <v/>
      </c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7" t="n"/>
      <c r="L156" s="7" t="n"/>
      <c r="M156" s="4">
        <f>IF(J156="","",J156-TODAY())</f>
        <v/>
      </c>
      <c r="N156" s="4">
        <f>IF(J156="","Missing Date",IF(K156="Complete","Complete",IF(M156&lt;0,"Overdue",IF(M156&lt;=60,"Due Soon","OK"))))</f>
        <v/>
      </c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7" t="n"/>
      <c r="L157" s="7" t="n"/>
      <c r="M157" s="4">
        <f>IF(J157="","",J157-TODAY())</f>
        <v/>
      </c>
      <c r="N157" s="4">
        <f>IF(J157="","Missing Date",IF(K157="Complete","Complete",IF(M157&lt;0,"Overdue",IF(M157&lt;=60,"Due Soon","OK"))))</f>
        <v/>
      </c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7" t="n"/>
      <c r="L158" s="7" t="n"/>
      <c r="M158" s="4">
        <f>IF(J158="","",J158-TODAY())</f>
        <v/>
      </c>
      <c r="N158" s="4">
        <f>IF(J158="","Missing Date",IF(K158="Complete","Complete",IF(M158&lt;0,"Overdue",IF(M158&lt;=60,"Due Soon","OK"))))</f>
        <v/>
      </c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7" t="n"/>
      <c r="L159" s="7" t="n"/>
      <c r="M159" s="4">
        <f>IF(J159="","",J159-TODAY())</f>
        <v/>
      </c>
      <c r="N159" s="4">
        <f>IF(J159="","Missing Date",IF(K159="Complete","Complete",IF(M159&lt;0,"Overdue",IF(M159&lt;=60,"Due Soon","OK"))))</f>
        <v/>
      </c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7" t="n"/>
      <c r="L160" s="7" t="n"/>
      <c r="M160" s="4">
        <f>IF(J160="","",J160-TODAY())</f>
        <v/>
      </c>
      <c r="N160" s="4">
        <f>IF(J160="","Missing Date",IF(K160="Complete","Complete",IF(M160&lt;0,"Overdue",IF(M160&lt;=60,"Due Soon","OK"))))</f>
        <v/>
      </c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7" t="n"/>
      <c r="L161" s="7" t="n"/>
      <c r="M161" s="4">
        <f>IF(J161="","",J161-TODAY())</f>
        <v/>
      </c>
      <c r="N161" s="4">
        <f>IF(J161="","Missing Date",IF(K161="Complete","Complete",IF(M161&lt;0,"Overdue",IF(M161&lt;=60,"Due Soon","OK"))))</f>
        <v/>
      </c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7" t="n"/>
      <c r="L162" s="7" t="n"/>
      <c r="M162" s="4">
        <f>IF(J162="","",J162-TODAY())</f>
        <v/>
      </c>
      <c r="N162" s="4">
        <f>IF(J162="","Missing Date",IF(K162="Complete","Complete",IF(M162&lt;0,"Overdue",IF(M162&lt;=60,"Due Soon","OK"))))</f>
        <v/>
      </c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7" t="n"/>
      <c r="L163" s="7" t="n"/>
      <c r="M163" s="4">
        <f>IF(J163="","",J163-TODAY())</f>
        <v/>
      </c>
      <c r="N163" s="4">
        <f>IF(J163="","Missing Date",IF(K163="Complete","Complete",IF(M163&lt;0,"Overdue",IF(M163&lt;=60,"Due Soon","OK"))))</f>
        <v/>
      </c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7" t="n"/>
      <c r="L164" s="7" t="n"/>
      <c r="M164" s="4">
        <f>IF(J164="","",J164-TODAY())</f>
        <v/>
      </c>
      <c r="N164" s="4">
        <f>IF(J164="","Missing Date",IF(K164="Complete","Complete",IF(M164&lt;0,"Overdue",IF(M164&lt;=60,"Due Soon","OK"))))</f>
        <v/>
      </c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7" t="n"/>
      <c r="L165" s="7" t="n"/>
      <c r="M165" s="4">
        <f>IF(J165="","",J165-TODAY())</f>
        <v/>
      </c>
      <c r="N165" s="4">
        <f>IF(J165="","Missing Date",IF(K165="Complete","Complete",IF(M165&lt;0,"Overdue",IF(M165&lt;=60,"Due Soon","OK"))))</f>
        <v/>
      </c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7" t="n"/>
      <c r="L166" s="7" t="n"/>
      <c r="M166" s="4">
        <f>IF(J166="","",J166-TODAY())</f>
        <v/>
      </c>
      <c r="N166" s="4">
        <f>IF(J166="","Missing Date",IF(K166="Complete","Complete",IF(M166&lt;0,"Overdue",IF(M166&lt;=60,"Due Soon","OK"))))</f>
        <v/>
      </c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7" t="n"/>
      <c r="L167" s="7" t="n"/>
      <c r="M167" s="4">
        <f>IF(J167="","",J167-TODAY())</f>
        <v/>
      </c>
      <c r="N167" s="4">
        <f>IF(J167="","Missing Date",IF(K167="Complete","Complete",IF(M167&lt;0,"Overdue",IF(M167&lt;=60,"Due Soon","OK"))))</f>
        <v/>
      </c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7" t="n"/>
      <c r="L168" s="7" t="n"/>
      <c r="M168" s="4">
        <f>IF(J168="","",J168-TODAY())</f>
        <v/>
      </c>
      <c r="N168" s="4">
        <f>IF(J168="","Missing Date",IF(K168="Complete","Complete",IF(M168&lt;0,"Overdue",IF(M168&lt;=60,"Due Soon","OK"))))</f>
        <v/>
      </c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7" t="n"/>
      <c r="L169" s="7" t="n"/>
      <c r="M169" s="4">
        <f>IF(J169="","",J169-TODAY())</f>
        <v/>
      </c>
      <c r="N169" s="4">
        <f>IF(J169="","Missing Date",IF(K169="Complete","Complete",IF(M169&lt;0,"Overdue",IF(M169&lt;=60,"Due Soon","OK"))))</f>
        <v/>
      </c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7" t="n"/>
      <c r="L170" s="7" t="n"/>
      <c r="M170" s="4">
        <f>IF(J170="","",J170-TODAY())</f>
        <v/>
      </c>
      <c r="N170" s="4">
        <f>IF(J170="","Missing Date",IF(K170="Complete","Complete",IF(M170&lt;0,"Overdue",IF(M170&lt;=60,"Due Soon","OK"))))</f>
        <v/>
      </c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7" t="n"/>
      <c r="L171" s="7" t="n"/>
      <c r="M171" s="4">
        <f>IF(J171="","",J171-TODAY())</f>
        <v/>
      </c>
      <c r="N171" s="4">
        <f>IF(J171="","Missing Date",IF(K171="Complete","Complete",IF(M171&lt;0,"Overdue",IF(M171&lt;=60,"Due Soon","OK"))))</f>
        <v/>
      </c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7" t="n"/>
      <c r="L172" s="7" t="n"/>
      <c r="M172" s="4">
        <f>IF(J172="","",J172-TODAY())</f>
        <v/>
      </c>
      <c r="N172" s="4">
        <f>IF(J172="","Missing Date",IF(K172="Complete","Complete",IF(M172&lt;0,"Overdue",IF(M172&lt;=60,"Due Soon","OK"))))</f>
        <v/>
      </c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7" t="n"/>
      <c r="L173" s="7" t="n"/>
      <c r="M173" s="4">
        <f>IF(J173="","",J173-TODAY())</f>
        <v/>
      </c>
      <c r="N173" s="4">
        <f>IF(J173="","Missing Date",IF(K173="Complete","Complete",IF(M173&lt;0,"Overdue",IF(M173&lt;=60,"Due Soon","OK"))))</f>
        <v/>
      </c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7" t="n"/>
      <c r="L174" s="7" t="n"/>
      <c r="M174" s="4">
        <f>IF(J174="","",J174-TODAY())</f>
        <v/>
      </c>
      <c r="N174" s="4">
        <f>IF(J174="","Missing Date",IF(K174="Complete","Complete",IF(M174&lt;0,"Overdue",IF(M174&lt;=60,"Due Soon","OK"))))</f>
        <v/>
      </c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7" t="n"/>
      <c r="L175" s="7" t="n"/>
      <c r="M175" s="4">
        <f>IF(J175="","",J175-TODAY())</f>
        <v/>
      </c>
      <c r="N175" s="4">
        <f>IF(J175="","Missing Date",IF(K175="Complete","Complete",IF(M175&lt;0,"Overdue",IF(M175&lt;=60,"Due Soon","OK"))))</f>
        <v/>
      </c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7" t="n"/>
      <c r="L176" s="7" t="n"/>
      <c r="M176" s="4">
        <f>IF(J176="","",J176-TODAY())</f>
        <v/>
      </c>
      <c r="N176" s="4">
        <f>IF(J176="","Missing Date",IF(K176="Complete","Complete",IF(M176&lt;0,"Overdue",IF(M176&lt;=60,"Due Soon","OK"))))</f>
        <v/>
      </c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7" t="n"/>
      <c r="L177" s="7" t="n"/>
      <c r="M177" s="4">
        <f>IF(J177="","",J177-TODAY())</f>
        <v/>
      </c>
      <c r="N177" s="4">
        <f>IF(J177="","Missing Date",IF(K177="Complete","Complete",IF(M177&lt;0,"Overdue",IF(M177&lt;=60,"Due Soon","OK"))))</f>
        <v/>
      </c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7" t="n"/>
      <c r="L178" s="7" t="n"/>
      <c r="M178" s="4">
        <f>IF(J178="","",J178-TODAY())</f>
        <v/>
      </c>
      <c r="N178" s="4">
        <f>IF(J178="","Missing Date",IF(K178="Complete","Complete",IF(M178&lt;0,"Overdue",IF(M178&lt;=60,"Due Soon","OK"))))</f>
        <v/>
      </c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7" t="n"/>
      <c r="L179" s="7" t="n"/>
      <c r="M179" s="4">
        <f>IF(J179="","",J179-TODAY())</f>
        <v/>
      </c>
      <c r="N179" s="4">
        <f>IF(J179="","Missing Date",IF(K179="Complete","Complete",IF(M179&lt;0,"Overdue",IF(M179&lt;=60,"Due Soon","OK"))))</f>
        <v/>
      </c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7" t="n"/>
      <c r="L180" s="7" t="n"/>
      <c r="M180" s="4">
        <f>IF(J180="","",J180-TODAY())</f>
        <v/>
      </c>
      <c r="N180" s="4">
        <f>IF(J180="","Missing Date",IF(K180="Complete","Complete",IF(M180&lt;0,"Overdue",IF(M180&lt;=60,"Due Soon","OK"))))</f>
        <v/>
      </c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7" t="n"/>
      <c r="L181" s="7" t="n"/>
      <c r="M181" s="4">
        <f>IF(J181="","",J181-TODAY())</f>
        <v/>
      </c>
      <c r="N181" s="4">
        <f>IF(J181="","Missing Date",IF(K181="Complete","Complete",IF(M181&lt;0,"Overdue",IF(M181&lt;=60,"Due Soon","OK"))))</f>
        <v/>
      </c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7" t="n"/>
      <c r="L182" s="7" t="n"/>
      <c r="M182" s="4">
        <f>IF(J182="","",J182-TODAY())</f>
        <v/>
      </c>
      <c r="N182" s="4">
        <f>IF(J182="","Missing Date",IF(K182="Complete","Complete",IF(M182&lt;0,"Overdue",IF(M182&lt;=60,"Due Soon","OK"))))</f>
        <v/>
      </c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7" t="n"/>
      <c r="L183" s="7" t="n"/>
      <c r="M183" s="4">
        <f>IF(J183="","",J183-TODAY())</f>
        <v/>
      </c>
      <c r="N183" s="4">
        <f>IF(J183="","Missing Date",IF(K183="Complete","Complete",IF(M183&lt;0,"Overdue",IF(M183&lt;=60,"Due Soon","OK"))))</f>
        <v/>
      </c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7" t="n"/>
      <c r="L184" s="7" t="n"/>
      <c r="M184" s="4">
        <f>IF(J184="","",J184-TODAY())</f>
        <v/>
      </c>
      <c r="N184" s="4">
        <f>IF(J184="","Missing Date",IF(K184="Complete","Complete",IF(M184&lt;0,"Overdue",IF(M184&lt;=60,"Due Soon","OK"))))</f>
        <v/>
      </c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7" t="n"/>
      <c r="L185" s="7" t="n"/>
      <c r="M185" s="4">
        <f>IF(J185="","",J185-TODAY())</f>
        <v/>
      </c>
      <c r="N185" s="4">
        <f>IF(J185="","Missing Date",IF(K185="Complete","Complete",IF(M185&lt;0,"Overdue",IF(M185&lt;=60,"Due Soon","OK"))))</f>
        <v/>
      </c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7" t="n"/>
      <c r="L186" s="7" t="n"/>
      <c r="M186" s="4">
        <f>IF(J186="","",J186-TODAY())</f>
        <v/>
      </c>
      <c r="N186" s="4">
        <f>IF(J186="","Missing Date",IF(K186="Complete","Complete",IF(M186&lt;0,"Overdue",IF(M186&lt;=60,"Due Soon","OK"))))</f>
        <v/>
      </c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7" t="n"/>
      <c r="L187" s="7" t="n"/>
      <c r="M187" s="4">
        <f>IF(J187="","",J187-TODAY())</f>
        <v/>
      </c>
      <c r="N187" s="4">
        <f>IF(J187="","Missing Date",IF(K187="Complete","Complete",IF(M187&lt;0,"Overdue",IF(M187&lt;=60,"Due Soon","OK"))))</f>
        <v/>
      </c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7" t="n"/>
      <c r="L188" s="7" t="n"/>
      <c r="M188" s="4">
        <f>IF(J188="","",J188-TODAY())</f>
        <v/>
      </c>
      <c r="N188" s="4">
        <f>IF(J188="","Missing Date",IF(K188="Complete","Complete",IF(M188&lt;0,"Overdue",IF(M188&lt;=60,"Due Soon","OK"))))</f>
        <v/>
      </c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7" t="n"/>
      <c r="L189" s="7" t="n"/>
      <c r="M189" s="4">
        <f>IF(J189="","",J189-TODAY())</f>
        <v/>
      </c>
      <c r="N189" s="4">
        <f>IF(J189="","Missing Date",IF(K189="Complete","Complete",IF(M189&lt;0,"Overdue",IF(M189&lt;=60,"Due Soon","OK"))))</f>
        <v/>
      </c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7" t="n"/>
      <c r="L190" s="7" t="n"/>
      <c r="M190" s="4">
        <f>IF(J190="","",J190-TODAY())</f>
        <v/>
      </c>
      <c r="N190" s="4">
        <f>IF(J190="","Missing Date",IF(K190="Complete","Complete",IF(M190&lt;0,"Overdue",IF(M190&lt;=60,"Due Soon","OK"))))</f>
        <v/>
      </c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7" t="n"/>
      <c r="L191" s="7" t="n"/>
      <c r="M191" s="4">
        <f>IF(J191="","",J191-TODAY())</f>
        <v/>
      </c>
      <c r="N191" s="4">
        <f>IF(J191="","Missing Date",IF(K191="Complete","Complete",IF(M191&lt;0,"Overdue",IF(M191&lt;=60,"Due Soon","OK"))))</f>
        <v/>
      </c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7" t="n"/>
      <c r="L192" s="7" t="n"/>
      <c r="M192" s="4">
        <f>IF(J192="","",J192-TODAY())</f>
        <v/>
      </c>
      <c r="N192" s="4">
        <f>IF(J192="","Missing Date",IF(K192="Complete","Complete",IF(M192&lt;0,"Overdue",IF(M192&lt;=60,"Due Soon","OK"))))</f>
        <v/>
      </c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7" t="n"/>
      <c r="L193" s="7" t="n"/>
      <c r="M193" s="4">
        <f>IF(J193="","",J193-TODAY())</f>
        <v/>
      </c>
      <c r="N193" s="4">
        <f>IF(J193="","Missing Date",IF(K193="Complete","Complete",IF(M193&lt;0,"Overdue",IF(M193&lt;=60,"Due Soon","OK"))))</f>
        <v/>
      </c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7" t="n"/>
      <c r="L194" s="7" t="n"/>
      <c r="M194" s="4">
        <f>IF(J194="","",J194-TODAY())</f>
        <v/>
      </c>
      <c r="N194" s="4">
        <f>IF(J194="","Missing Date",IF(K194="Complete","Complete",IF(M194&lt;0,"Overdue",IF(M194&lt;=60,"Due Soon","OK"))))</f>
        <v/>
      </c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7" t="n"/>
      <c r="L195" s="7" t="n"/>
      <c r="M195" s="4">
        <f>IF(J195="","",J195-TODAY())</f>
        <v/>
      </c>
      <c r="N195" s="4">
        <f>IF(J195="","Missing Date",IF(K195="Complete","Complete",IF(M195&lt;0,"Overdue",IF(M195&lt;=60,"Due Soon","OK"))))</f>
        <v/>
      </c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7" t="n"/>
      <c r="L196" s="7" t="n"/>
      <c r="M196" s="4">
        <f>IF(J196="","",J196-TODAY())</f>
        <v/>
      </c>
      <c r="N196" s="4">
        <f>IF(J196="","Missing Date",IF(K196="Complete","Complete",IF(M196&lt;0,"Overdue",IF(M196&lt;=60,"Due Soon","OK"))))</f>
        <v/>
      </c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7" t="n"/>
      <c r="L197" s="7" t="n"/>
      <c r="M197" s="4">
        <f>IF(J197="","",J197-TODAY())</f>
        <v/>
      </c>
      <c r="N197" s="4">
        <f>IF(J197="","Missing Date",IF(K197="Complete","Complete",IF(M197&lt;0,"Overdue",IF(M197&lt;=60,"Due Soon","OK"))))</f>
        <v/>
      </c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7" t="n"/>
      <c r="L198" s="7" t="n"/>
      <c r="M198" s="4">
        <f>IF(J198="","",J198-TODAY())</f>
        <v/>
      </c>
      <c r="N198" s="4">
        <f>IF(J198="","Missing Date",IF(K198="Complete","Complete",IF(M198&lt;0,"Overdue",IF(M198&lt;=60,"Due Soon","OK"))))</f>
        <v/>
      </c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7" t="n"/>
      <c r="L199" s="7" t="n"/>
      <c r="M199" s="4">
        <f>IF(J199="","",J199-TODAY())</f>
        <v/>
      </c>
      <c r="N199" s="4">
        <f>IF(J199="","Missing Date",IF(K199="Complete","Complete",IF(M199&lt;0,"Overdue",IF(M199&lt;=60,"Due Soon","OK"))))</f>
        <v/>
      </c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  <c r="K200" s="7" t="n"/>
      <c r="L200" s="7" t="n"/>
      <c r="M200" s="4">
        <f>IF(J200="","",J200-TODAY())</f>
        <v/>
      </c>
      <c r="N200" s="4">
        <f>IF(J200="","Missing Date",IF(K200="Complete","Complete",IF(M200&lt;0,"Overdue",IF(M200&lt;=60,"Due Soon","OK"))))</f>
        <v/>
      </c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7" t="n"/>
      <c r="L201" s="7" t="n"/>
      <c r="M201" s="4">
        <f>IF(J201="","",J201-TODAY())</f>
        <v/>
      </c>
      <c r="N201" s="4">
        <f>IF(J201="","Missing Date",IF(K201="Complete","Complete",IF(M201&lt;0,"Overdue",IF(M201&lt;=60,"Due Soon","OK"))))</f>
        <v/>
      </c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  <c r="K202" s="7" t="n"/>
      <c r="L202" s="7" t="n"/>
      <c r="M202" s="4">
        <f>IF(J202="","",J202-TODAY())</f>
        <v/>
      </c>
      <c r="N202" s="4">
        <f>IF(J202="","Missing Date",IF(K202="Complete","Complete",IF(M202&lt;0,"Overdue",IF(M202&lt;=60,"Due Soon","OK"))))</f>
        <v/>
      </c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7" t="n"/>
      <c r="L203" s="7" t="n"/>
      <c r="M203" s="4">
        <f>IF(J203="","",J203-TODAY())</f>
        <v/>
      </c>
      <c r="N203" s="4">
        <f>IF(J203="","Missing Date",IF(K203="Complete","Complete",IF(M203&lt;0,"Overdue",IF(M203&lt;=60,"Due Soon","OK"))))</f>
        <v/>
      </c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  <c r="K204" s="7" t="n"/>
      <c r="L204" s="7" t="n"/>
      <c r="M204" s="4">
        <f>IF(J204="","",J204-TODAY())</f>
        <v/>
      </c>
      <c r="N204" s="4">
        <f>IF(J204="","Missing Date",IF(K204="Complete","Complete",IF(M204&lt;0,"Overdue",IF(M204&lt;=60,"Due Soon","OK"))))</f>
        <v/>
      </c>
    </row>
  </sheetData>
  <autoFilter ref="A4:N204"/>
  <mergeCells count="2">
    <mergeCell ref="A2:N2"/>
    <mergeCell ref="A1:N1"/>
  </mergeCells>
  <conditionalFormatting sqref="N5:N204">
    <cfRule type="expression" priority="1" dxfId="0">
      <formula>$N5="OK"</formula>
    </cfRule>
    <cfRule type="expression" priority="2" dxfId="1">
      <formula>$N5="Due Soon"</formula>
    </cfRule>
    <cfRule type="expression" priority="3" dxfId="2">
      <formula>$N5="Overdue"</formula>
    </cfRule>
    <cfRule type="expression" priority="4" dxfId="3">
      <formula>$N5="Complete"</formula>
    </cfRule>
    <cfRule type="expression" priority="5" dxfId="4">
      <formula>$N5="Missing Date"</formula>
    </cfRule>
  </conditionalFormatting>
  <dataValidations count="8">
    <dataValidation sqref="A5:A204" showDropDown="0" showInputMessage="0" showErrorMessage="0" allowBlank="1" type="list">
      <formula1>Lookup!$E$2:$E$2</formula1>
    </dataValidation>
    <dataValidation sqref="B5:B204" showDropDown="0" showInputMessage="0" showErrorMessage="0" allowBlank="1" type="list">
      <formula1>Lookup!$C$2:$C$7</formula1>
    </dataValidation>
    <dataValidation sqref="C5:C204" showDropDown="0" showInputMessage="0" showErrorMessage="0" allowBlank="1" type="list">
      <formula1>Lookup!$H$2:$H$7</formula1>
    </dataValidation>
    <dataValidation sqref="D5:D204" showDropDown="0" showInputMessage="0" showErrorMessage="0" allowBlank="1" type="list">
      <formula1>Lookup!$B$2:$B$7</formula1>
    </dataValidation>
    <dataValidation sqref="E5:E204" showDropDown="0" showInputMessage="0" showErrorMessage="0" allowBlank="1" type="list">
      <formula1>Lookup!$I$2:$I$7</formula1>
    </dataValidation>
    <dataValidation sqref="F5:F204" showDropDown="0" showInputMessage="0" showErrorMessage="0" allowBlank="1" type="list">
      <formula1>Lookup!$A$2:$A$7</formula1>
    </dataValidation>
    <dataValidation sqref="H5:H204" showDropDown="0" showInputMessage="0" showErrorMessage="0" allowBlank="1" type="list">
      <formula1>Lookup!$G$2:$G$7</formula1>
    </dataValidation>
    <dataValidation sqref="K5:K204" showDropDown="0" showInputMessage="0" showErrorMessage="0" allowBlank="1" type="list">
      <formula1>Lookup!$D$2:$D$5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8"/>
  <sheetViews>
    <sheetView showGridLines="0" workbookViewId="0">
      <selection activeCell="A1" sqref="A1"/>
    </sheetView>
  </sheetViews>
  <sheetFormatPr baseColWidth="8" defaultRowHeight="15"/>
  <cols>
    <col width="55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Food Safety License &amp; Certification Dashboard</t>
        </is>
      </c>
    </row>
    <row r="2" ht="36" customHeight="1">
      <c r="A2" s="8" t="inlineStr">
        <is>
          <t>Auto-calculated from Food Safety Tracker (SAMPLE rows are examples — replace with your sites). Tracks food-handler, manager, HACCP, and local food-license expirations — date/status only, no health data.</t>
        </is>
      </c>
    </row>
    <row r="4">
      <c r="A4" s="9" t="inlineStr">
        <is>
          <t>Portfolio Overview</t>
        </is>
      </c>
    </row>
    <row r="5">
      <c r="A5" s="10" t="inlineStr">
        <is>
          <t>Total Credentials Tracked</t>
        </is>
      </c>
      <c r="C5" s="11">
        <f>COUNTA('Food Safety Tracker'!B5:B204)</f>
        <v/>
      </c>
    </row>
    <row r="6">
      <c r="A6" s="10" t="inlineStr">
        <is>
          <t>Overdue (past expiry)</t>
        </is>
      </c>
      <c r="C6" s="11">
        <f>COUNTIF('Food Safety Tracker'!N5:N204,"Overdue")</f>
        <v/>
      </c>
    </row>
    <row r="7">
      <c r="A7" s="10" t="inlineStr">
        <is>
          <t>Due Soon (≤60 days)</t>
        </is>
      </c>
      <c r="C7" s="11">
        <f>COUNTIF('Food Safety Tracker'!N5:N204,"Due Soon")</f>
        <v/>
      </c>
    </row>
    <row r="8">
      <c r="A8" s="10" t="inlineStr">
        <is>
          <t>OK (&gt;60 days)</t>
        </is>
      </c>
      <c r="C8" s="11">
        <f>COUNTIF('Food Safety Tracker'!N5:N204,"OK")</f>
        <v/>
      </c>
    </row>
    <row r="9">
      <c r="A9" s="10" t="inlineStr">
        <is>
          <t>Complete (renewed)</t>
        </is>
      </c>
      <c r="C9" s="11">
        <f>COUNTIF('Food Safety Tracker'!N5:N204,"Complete")</f>
        <v/>
      </c>
    </row>
    <row r="10">
      <c r="A10" s="10" t="inlineStr">
        <is>
          <t>Missing Date</t>
        </is>
      </c>
      <c r="C10" s="11">
        <f>COUNTIF('Food Safety Tracker'!N5:N204,"Missing Date")</f>
        <v/>
      </c>
    </row>
    <row r="11">
      <c r="A11" s="12" t="inlineStr">
        <is>
          <t>Action Needed (Overdue + Due Soon + Missing Date)</t>
        </is>
      </c>
      <c r="C11" s="13">
        <f>C6+C7+C10</f>
        <v/>
      </c>
    </row>
    <row r="13">
      <c r="A13" s="10" t="inlineStr">
        <is>
          <t>Compliance Health Score %</t>
        </is>
      </c>
      <c r="C13" s="14">
        <f>IFERROR((C8+C9)/MAX(C5,1),0)</f>
        <v/>
      </c>
    </row>
    <row r="15">
      <c r="A15" s="9" t="inlineStr">
        <is>
          <t>By Credential Type</t>
        </is>
      </c>
      <c r="C15" s="10" t="inlineStr">
        <is>
          <t>Count</t>
        </is>
      </c>
    </row>
    <row r="16">
      <c r="A16" s="15" t="inlineStr">
        <is>
          <t>Food Handler Card</t>
        </is>
      </c>
      <c r="C16" s="10">
        <f>COUNTIF('Food Safety Tracker'!F5:F204,"Food Handler Card")</f>
        <v/>
      </c>
    </row>
    <row r="17">
      <c r="A17" s="15" t="inlineStr">
        <is>
          <t>Food Manager Certification</t>
        </is>
      </c>
      <c r="C17" s="10">
        <f>COUNTIF('Food Safety Tracker'!F5:F204,"Food Manager Certification")</f>
        <v/>
      </c>
    </row>
    <row r="18">
      <c r="A18" s="15" t="inlineStr">
        <is>
          <t>HACCP Certification</t>
        </is>
      </c>
      <c r="C18" s="10">
        <f>COUNTIF('Food Safety Tracker'!F5:F204,"HACCP Certification")</f>
        <v/>
      </c>
    </row>
    <row r="19">
      <c r="A19" s="15" t="inlineStr">
        <is>
          <t>Local Food Service License</t>
        </is>
      </c>
      <c r="C19" s="10">
        <f>COUNTIF('Food Safety Tracker'!F5:F204,"Local Food Service License")</f>
        <v/>
      </c>
    </row>
    <row r="20">
      <c r="A20" s="15" t="inlineStr">
        <is>
          <t>ServSafe / Equivalent</t>
        </is>
      </c>
      <c r="C20" s="10">
        <f>COUNTIF('Food Safety Tracker'!F5:F204,"ServSafe / Equivalent")</f>
        <v/>
      </c>
    </row>
    <row r="21">
      <c r="A21" s="15" t="inlineStr">
        <is>
          <t>Other Food Safety Credential</t>
        </is>
      </c>
      <c r="C21" s="10">
        <f>COUNTIF('Food Safety Tracker'!F5:F204,"Other Food Safety Credential")</f>
        <v/>
      </c>
    </row>
    <row r="23">
      <c r="A23" s="9" t="inlineStr">
        <is>
          <t>By Site (sample list)</t>
        </is>
      </c>
    </row>
    <row r="24">
      <c r="A24" s="15" t="inlineStr">
        <is>
          <t>Downtown Bistro (sample)</t>
        </is>
      </c>
      <c r="C24" s="10">
        <f>COUNTIF('Food Safety Tracker'!B5:B204,"Downtown Bistro (sample)")</f>
        <v/>
      </c>
    </row>
    <row r="25">
      <c r="A25" s="15" t="inlineStr">
        <is>
          <t>Airport Kiosk 2 (sample)</t>
        </is>
      </c>
      <c r="C25" s="10">
        <f>COUNTIF('Food Safety Tracker'!B5:B204,"Airport Kiosk 2 (sample)")</f>
        <v/>
      </c>
    </row>
    <row r="26">
      <c r="A26" s="15" t="inlineStr">
        <is>
          <t>Central Commissary (sample)</t>
        </is>
      </c>
      <c r="C26" s="10">
        <f>COUNTIF('Food Safety Tracker'!B5:B204,"Central Commissary (sample)")</f>
        <v/>
      </c>
    </row>
    <row r="27">
      <c r="A27" s="15" t="inlineStr">
        <is>
          <t>Plant Line A — Riverside (sample)</t>
        </is>
      </c>
      <c r="C27" s="10">
        <f>COUNTIF('Food Safety Tracker'!B5:B204,"Plant Line A — Riverside (sample)")</f>
        <v/>
      </c>
    </row>
    <row r="28">
      <c r="A28" s="15" t="inlineStr">
        <is>
          <t>Catering Hub North (sample)</t>
        </is>
      </c>
      <c r="C28" s="10">
        <f>COUNTIF('Food Safety Tracker'!B5:B204,"Catering Hub North (sample)")</f>
        <v/>
      </c>
    </row>
    <row r="31">
      <c r="A31" s="16" t="inlineStr">
        <is>
          <t>Need automatic Email, SMS and WhatsApp reminders before food-handler, manager, HACCP, or food-license dates expire? Try Remindax</t>
        </is>
      </c>
    </row>
    <row r="32">
      <c r="A32" s="17" t="inlineStr">
        <is>
          <t>https://www.remindax.com/</t>
        </is>
      </c>
    </row>
    <row r="34">
      <c r="A34" s="18" t="inlineStr">
        <is>
          <t>Instructions</t>
        </is>
      </c>
    </row>
    <row r="35" ht="60" customHeight="1">
      <c r="A35" s="19" t="inlineStr">
        <is>
          <t>1) Replace SAMPLE rows on Food Safety Tracker with your sites and holders. 2) One row per credential (food-handler card, manager cert, HACCP, local food license, ServSafe). 3) Enter Expiration Date — Days to Expiry and Status calculate automatically. 4) Due Soon = ≤60 days. 5) Date and status only — do not store health data, medical results, or unnecessary employee PHI. Does not issue certificates or determine regulatory compliance.</t>
        </is>
      </c>
    </row>
    <row r="36"/>
    <row r="37"/>
    <row r="38"/>
  </sheetData>
  <mergeCells count="4">
    <mergeCell ref="A1:D1"/>
    <mergeCell ref="A35:D38"/>
    <mergeCell ref="A31:D31"/>
    <mergeCell ref="A2:D2"/>
  </mergeCells>
  <hyperlinks>
    <hyperlink xmlns:r="http://schemas.openxmlformats.org/officeDocument/2006/relationships" ref="A31" r:id="rId1"/>
    <hyperlink xmlns:r="http://schemas.openxmlformats.org/officeDocument/2006/relationships" ref="A32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28" customWidth="1" min="3" max="3"/>
    <col width="14" customWidth="1" min="4" max="4"/>
    <col width="12" customWidth="1" min="5" max="5"/>
    <col width="14" customWidth="1" min="6" max="6"/>
    <col width="28" customWidth="1" min="7" max="7"/>
    <col width="22" customWidth="1" min="8" max="8"/>
    <col width="16" customWidth="1" min="9" max="9"/>
  </cols>
  <sheetData>
    <row r="1">
      <c r="A1" s="3" t="inlineStr">
        <is>
          <t>Credential Type</t>
        </is>
      </c>
      <c r="B1" s="3" t="inlineStr">
        <is>
          <t>Role / Position</t>
        </is>
      </c>
      <c r="C1" s="3" t="inlineStr">
        <is>
          <t>Site / Location</t>
        </is>
      </c>
      <c r="D1" s="3" t="inlineStr">
        <is>
          <t>Reminder Status</t>
        </is>
      </c>
      <c r="E1" s="3" t="inlineStr">
        <is>
          <t>Sample Flag</t>
        </is>
      </c>
      <c r="F1" s="3" t="inlineStr">
        <is>
          <t>Status Labels</t>
        </is>
      </c>
      <c r="G1" s="3" t="inlineStr">
        <is>
          <t>Issuing Authority (sample)</t>
        </is>
      </c>
      <c r="H1" s="3" t="inlineStr">
        <is>
          <t>Holder Name (sample)</t>
        </is>
      </c>
      <c r="I1" s="3" t="inlineStr">
        <is>
          <t>Department (sample)</t>
        </is>
      </c>
    </row>
    <row r="2">
      <c r="A2" s="15" t="inlineStr">
        <is>
          <t>Food Handler Card</t>
        </is>
      </c>
      <c r="B2" s="15" t="inlineStr">
        <is>
          <t>Front of House</t>
        </is>
      </c>
      <c r="C2" s="15" t="inlineStr">
        <is>
          <t>Downtown Bistro (sample)</t>
        </is>
      </c>
      <c r="D2" s="15" t="inlineStr">
        <is>
          <t>Not Started</t>
        </is>
      </c>
      <c r="E2" s="15" t="inlineStr">
        <is>
          <t>SAMPLE</t>
        </is>
      </c>
      <c r="F2" s="15" t="inlineStr">
        <is>
          <t>OK</t>
        </is>
      </c>
      <c r="G2" s="15" t="inlineStr">
        <is>
          <t>County Health Dept (sample)</t>
        </is>
      </c>
      <c r="H2" s="15" t="inlineStr">
        <is>
          <t>Jordan Lee (sample)</t>
        </is>
      </c>
      <c r="I2" s="15" t="inlineStr">
        <is>
          <t>Kitchen</t>
        </is>
      </c>
    </row>
    <row r="3">
      <c r="A3" s="15" t="inlineStr">
        <is>
          <t>Food Manager Certification</t>
        </is>
      </c>
      <c r="B3" s="15" t="inlineStr">
        <is>
          <t>Kitchen / Prep</t>
        </is>
      </c>
      <c r="C3" s="15" t="inlineStr">
        <is>
          <t>Airport Kiosk 2 (sample)</t>
        </is>
      </c>
      <c r="D3" s="15" t="inlineStr">
        <is>
          <t>Reminder Sent</t>
        </is>
      </c>
      <c r="F3" s="15" t="inlineStr">
        <is>
          <t>Due Soon</t>
        </is>
      </c>
      <c r="G3" s="15" t="inlineStr">
        <is>
          <t>State Food Safety Board (sample)</t>
        </is>
      </c>
      <c r="H3" s="15" t="inlineStr">
        <is>
          <t>Sam Ortiz (sample)</t>
        </is>
      </c>
      <c r="I3" s="15" t="inlineStr">
        <is>
          <t>FOH</t>
        </is>
      </c>
    </row>
    <row r="4">
      <c r="A4" s="15" t="inlineStr">
        <is>
          <t>HACCP Certification</t>
        </is>
      </c>
      <c r="B4" s="15" t="inlineStr">
        <is>
          <t>Manager / PIC</t>
        </is>
      </c>
      <c r="C4" s="15" t="inlineStr">
        <is>
          <t>Central Commissary (sample)</t>
        </is>
      </c>
      <c r="D4" s="15" t="inlineStr">
        <is>
          <t>Scheduled</t>
        </is>
      </c>
      <c r="F4" s="15" t="inlineStr">
        <is>
          <t>Overdue</t>
        </is>
      </c>
      <c r="G4" s="15" t="inlineStr">
        <is>
          <t>ServSafe / NRA (sample)</t>
        </is>
      </c>
      <c r="H4" s="15" t="inlineStr">
        <is>
          <t>Priya Shah (sample)</t>
        </is>
      </c>
      <c r="I4" s="15" t="inlineStr">
        <is>
          <t>Management</t>
        </is>
      </c>
    </row>
    <row r="5">
      <c r="A5" s="15" t="inlineStr">
        <is>
          <t>Local Food Service License</t>
        </is>
      </c>
      <c r="B5" s="15" t="inlineStr">
        <is>
          <t>QA / Food Safety</t>
        </is>
      </c>
      <c r="C5" s="15" t="inlineStr">
        <is>
          <t>Plant Line A — Riverside (sample)</t>
        </is>
      </c>
      <c r="D5" s="15" t="inlineStr">
        <is>
          <t>Complete</t>
        </is>
      </c>
      <c r="F5" s="15" t="inlineStr">
        <is>
          <t>Complete</t>
        </is>
      </c>
      <c r="G5" s="15" t="inlineStr">
        <is>
          <t>SQF / HACCP Body (sample)</t>
        </is>
      </c>
      <c r="H5" s="15" t="inlineStr">
        <is>
          <t>Chris Nguyen (sample)</t>
        </is>
      </c>
      <c r="I5" s="15" t="inlineStr">
        <is>
          <t>QA / Compliance</t>
        </is>
      </c>
    </row>
    <row r="6">
      <c r="A6" s="15" t="inlineStr">
        <is>
          <t>ServSafe / Equivalent</t>
        </is>
      </c>
      <c r="B6" s="15" t="inlineStr">
        <is>
          <t>Owner / Operator</t>
        </is>
      </c>
      <c r="C6" s="15" t="inlineStr">
        <is>
          <t>Catering Hub North (sample)</t>
        </is>
      </c>
      <c r="F6" s="15" t="inlineStr">
        <is>
          <t>Missing Date</t>
        </is>
      </c>
      <c r="G6" s="15" t="inlineStr">
        <is>
          <t>City Licensing (sample)</t>
        </is>
      </c>
      <c r="H6" s="15" t="inlineStr">
        <is>
          <t>Alex Morgan (sample)</t>
        </is>
      </c>
      <c r="I6" s="15" t="inlineStr">
        <is>
          <t>Operations</t>
        </is>
      </c>
    </row>
    <row r="7">
      <c r="A7" s="15" t="inlineStr">
        <is>
          <t>Other Food Safety Credential</t>
        </is>
      </c>
      <c r="B7" s="15" t="inlineStr">
        <is>
          <t>Other</t>
        </is>
      </c>
      <c r="C7" s="15" t="inlineStr">
        <is>
          <t>All Sites</t>
        </is>
      </c>
      <c r="G7" s="15" t="inlineStr">
        <is>
          <t>Other Authority</t>
        </is>
      </c>
      <c r="H7" s="15" t="inlineStr">
        <is>
          <t>Taylor Brooks (sample)</t>
        </is>
      </c>
      <c r="I7" s="15" t="inlineStr">
        <is>
          <t>Other</t>
        </is>
      </c>
    </row>
    <row r="12">
      <c r="A12" s="10" t="inlineStr">
        <is>
          <t>Notes</t>
        </is>
      </c>
    </row>
    <row r="13">
      <c r="A13" s="19" t="inlineStr">
        <is>
          <t>Due Soon = expiration within 60 days. Track food-handler cards, manager certification, HACCP, and local food-license dates only — no health data, medical results, or employee PHI. SAMPLE rows are examples — replace with your sites and holders. Date/status focused — does not issue certificates or determine regulatory compliance.</t>
        </is>
      </c>
    </row>
    <row r="14"/>
    <row r="15"/>
  </sheetData>
  <mergeCells count="1">
    <mergeCell ref="A13:I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2026-09-30T10:30:07Z</dcterms:created>
  <dcterms:modified xsi:type="dcterms:W3CDTF">2026-09-30T10:30:07Z</dcterms:modified>
</cp:coreProperties>
</file>