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CO Track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  <sheet xmlns:r="http://schemas.openxmlformats.org/officeDocument/2006/relationships" name="Lookup" sheetId="4" state="visible" r:id="rId4"/>
  </sheets>
  <definedNames>
    <definedName name="_xlnm._FilterDatabase" localSheetId="0" hidden="1">'TCO Tracker'!$A$4:$O$204</definedName>
    <definedName name="_xlnm.Print_Titles" localSheetId="0">'TCO Tracker'!$4:$4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alibri"/>
      <color rgb="006B7280"/>
      <sz val="10"/>
    </font>
    <font>
      <name val="Calibri"/>
      <b val="1"/>
      <color rgb="004F46E5"/>
      <sz val="16"/>
    </font>
    <font>
      <name val="Calibri"/>
      <b val="1"/>
      <color rgb="001F2937"/>
      <sz val="13"/>
    </font>
    <font>
      <name val="Calibri"/>
      <b val="1"/>
      <color rgb="004F46E5"/>
      <sz val="12"/>
    </font>
    <font>
      <name val="Calibri"/>
      <b val="1"/>
      <color rgb="0016A34A"/>
      <sz val="14"/>
    </font>
    <font>
      <name val="Calibri"/>
      <b val="1"/>
      <color rgb="004F46E5"/>
      <sz val="11"/>
    </font>
    <font>
      <name val="Calibri"/>
      <color rgb="004F46E5"/>
      <sz val="10"/>
      <u val="single"/>
    </font>
    <font>
      <name val="Calibri"/>
      <b val="1"/>
      <color rgb="001F2937"/>
      <sz val="12"/>
    </font>
  </fonts>
  <fills count="5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3E8FF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5" fillId="0" borderId="0" pivotButton="0" quotePrefix="0" xfId="0"/>
    <xf numFmtId="0" fontId="4" fillId="0" borderId="0" applyAlignment="1" pivotButton="0" quotePrefix="0" xfId="0">
      <alignment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165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4" fillId="0" borderId="0" applyAlignment="1" pivotButton="0" quotePrefix="0" xfId="0">
      <alignment wrapText="1"/>
    </xf>
    <xf numFmtId="0" fontId="6" fillId="0" borderId="0" pivotButton="0" quotePrefix="0" xfId="0"/>
    <xf numFmtId="0" fontId="3" fillId="0" borderId="0" pivotButton="0" quotePrefix="0" xfId="0"/>
    <xf numFmtId="0" fontId="7" fillId="0" borderId="0" applyAlignment="1" pivotButton="0" quotePrefix="0" xfId="0">
      <alignment horizontal="center" vertical="center" wrapText="1"/>
    </xf>
    <xf numFmtId="0" fontId="3" fillId="3" borderId="0" pivotButton="0" quotePrefix="0" xfId="0"/>
    <xf numFmtId="0" fontId="7" fillId="3" borderId="0" applyAlignment="1" pivotButton="0" quotePrefix="0" xfId="0">
      <alignment horizontal="center" vertical="center" wrapText="1"/>
    </xf>
    <xf numFmtId="0" fontId="3" fillId="4" borderId="0" pivotButton="0" quotePrefix="0" xfId="0"/>
    <xf numFmtId="0" fontId="7" fillId="4" borderId="0" applyAlignment="1" pivotButton="0" quotePrefix="0" xfId="0">
      <alignment horizontal="center" vertical="center" wrapText="1"/>
    </xf>
    <xf numFmtId="166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2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6"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  <dxf>
      <font>
        <name val="Calibri"/>
        <b val="1"/>
        <color rgb="0092400E"/>
        <sz val="10"/>
      </font>
      <fill>
        <patternFill patternType="solid">
          <fgColor rgb="00FEF3C7"/>
        </patternFill>
      </fill>
    </dxf>
    <dxf>
      <font>
        <name val="Calibri"/>
        <b val="1"/>
        <color rgb="006B21A8"/>
        <sz val="10"/>
      </font>
      <fill>
        <patternFill patternType="solid">
          <fgColor rgb="00F3E8FF"/>
        </patternFill>
      </fill>
    </dxf>
    <dxf>
      <font>
        <name val="Calibri"/>
        <b val="1"/>
        <color rgb="00991B1B"/>
        <sz val="10"/>
      </font>
      <fill>
        <patternFill patternType="solid">
          <fgColor rgb="00FEE2E2"/>
        </patternFill>
      </fill>
    </dxf>
    <dxf>
      <font>
        <name val="Calibri"/>
        <b val="1"/>
        <color rgb="001E40AF"/>
        <sz val="10"/>
      </font>
      <fill>
        <patternFill patternType="solid">
          <fgColor rgb="00DBEAFE"/>
        </patternFill>
      </fill>
    </dxf>
    <dxf>
      <font>
        <name val="Calibri"/>
        <b val="1"/>
        <color rgb="00374151"/>
        <sz val="10"/>
      </font>
      <fill>
        <patternFill patternType="solid">
          <f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temporary_certificate_of_occupancy_tracker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/><Relationship Type="http://schemas.openxmlformats.org/officeDocument/2006/relationships/hyperlink" Target="https://www.remindax.com/" TargetMode="Externa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www.remindax.com/" TargetMode="External" Id="rId1"/><Relationship Type="http://schemas.openxmlformats.org/officeDocument/2006/relationships/hyperlink" Target="https://www.remindax.com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22" customWidth="1" min="3" max="3"/>
    <col width="26" customWidth="1" min="4" max="4"/>
    <col width="14" customWidth="1" min="5" max="5"/>
    <col width="14" customWidth="1" min="6" max="6"/>
    <col width="18" customWidth="1" min="7" max="7"/>
    <col width="16" customWidth="1" min="8" max="8"/>
    <col width="16" customWidth="1" min="9" max="9"/>
    <col width="18" customWidth="1" min="10" max="10"/>
    <col width="14" customWidth="1" min="11" max="11"/>
    <col width="26" customWidth="1" min="12" max="12"/>
    <col width="14" customWidth="1" min="13" max="13"/>
    <col width="16" customWidth="1" min="14" max="14"/>
    <col width="18" customWidth="1" min="15" max="15"/>
  </cols>
  <sheetData>
    <row r="1">
      <c r="A1" s="1" t="inlineStr">
        <is>
          <t>Temporary Certificate of Occupancy Tracker</t>
        </is>
      </c>
    </row>
    <row r="2" ht="42" customHeight="1">
      <c r="A2" s="2" t="inlineStr">
        <is>
          <t>Track each TCO expiration, open punch-list conditions, extension requests, and change-of-use review dates by property. SAMPLE rows are examples. Need automatic Email, SMS and WhatsApp reminders? Try Remindax → https://www.remindax.com/  |  Date/status only — does not issue a TCO or determine legal occupancy.</t>
        </is>
      </c>
    </row>
    <row r="4" ht="36" customHeight="1">
      <c r="A4" s="3" t="inlineStr">
        <is>
          <t>Sample Flag</t>
        </is>
      </c>
      <c r="B4" s="3" t="inlineStr">
        <is>
          <t>Property / Site (sample)</t>
        </is>
      </c>
      <c r="C4" s="3" t="inlineStr">
        <is>
          <t>Permit / TCO Ref (sample)</t>
        </is>
      </c>
      <c r="D4" s="3" t="inlineStr">
        <is>
          <t>Issuing Authority (sample)</t>
        </is>
      </c>
      <c r="E4" s="3" t="inlineStr">
        <is>
          <t>TCO Issue Date</t>
        </is>
      </c>
      <c r="F4" s="3" t="inlineStr">
        <is>
          <t>TCO Expiration</t>
        </is>
      </c>
      <c r="G4" s="3" t="inlineStr">
        <is>
          <t>Open Conditions / Punch-List Items (count)</t>
        </is>
      </c>
      <c r="H4" s="3" t="inlineStr">
        <is>
          <t>Extension Requested (Yes/No)</t>
        </is>
      </c>
      <c r="I4" s="3" t="inlineStr">
        <is>
          <t>Extension Request Date</t>
        </is>
      </c>
      <c r="J4" s="3" t="inlineStr">
        <is>
          <t>Change-of-Use Review Due</t>
        </is>
      </c>
      <c r="K4" s="3" t="inlineStr">
        <is>
          <t>Reminder Status</t>
        </is>
      </c>
      <c r="L4" s="3" t="inlineStr">
        <is>
          <t>Owner</t>
        </is>
      </c>
      <c r="M4" s="3" t="inlineStr">
        <is>
          <t>Days Left (TCO)</t>
        </is>
      </c>
      <c r="N4" s="3" t="inlineStr">
        <is>
          <t>Days to Change-of-Use Review</t>
        </is>
      </c>
      <c r="O4" s="3" t="inlineStr">
        <is>
          <t>Status</t>
        </is>
      </c>
    </row>
    <row r="5">
      <c r="A5" s="4" t="inlineStr">
        <is>
          <t>SAMPLE</t>
        </is>
      </c>
      <c r="B5" s="5" t="inlineStr">
        <is>
          <t>100 Market Tower (sample)</t>
        </is>
      </c>
      <c r="C5" s="5" t="inlineStr">
        <is>
          <t>TCO-2026-014 (sample)</t>
        </is>
      </c>
      <c r="D5" s="5" t="inlineStr">
        <is>
          <t>City Building Dept (sample)</t>
        </is>
      </c>
      <c r="E5" s="6" t="n">
        <v>46240</v>
      </c>
      <c r="F5" s="6" t="n">
        <v>46325</v>
      </c>
      <c r="G5" s="4" t="n">
        <v>3</v>
      </c>
      <c r="H5" s="4" t="inlineStr">
        <is>
          <t>Yes</t>
        </is>
      </c>
      <c r="I5" s="6" t="n">
        <v>46295</v>
      </c>
      <c r="J5" s="6" t="n">
        <v>46420</v>
      </c>
      <c r="K5" s="4" t="inlineStr">
        <is>
          <t>Reminder Sent</t>
        </is>
      </c>
      <c r="L5" s="5" t="inlineStr">
        <is>
          <t>Facilities — L. Ortiz (sample)</t>
        </is>
      </c>
      <c r="M5" s="4">
        <f>IF(F5="","",F5-TODAY())</f>
        <v/>
      </c>
      <c r="N5" s="4">
        <f>IF(J5="","",J5-TODAY())</f>
        <v/>
      </c>
      <c r="O5" s="4">
        <f>IF(F5="","Missing Date",IF(K5="Complete","Complete",IF(M5&lt;0,"Expired",IF(AND(H5="Yes",M5&lt;=30),"Extension Pending",IF(OR(M5&lt;=60,AND(G5&gt;0,M5&lt;=90)),"Due Soon","OK")))))</f>
        <v/>
      </c>
    </row>
    <row r="6">
      <c r="A6" s="4" t="inlineStr">
        <is>
          <t>SAMPLE</t>
        </is>
      </c>
      <c r="B6" s="5" t="inlineStr">
        <is>
          <t>Riverfront Plaza — Suite 200 (sample)</t>
        </is>
      </c>
      <c r="C6" s="5" t="inlineStr">
        <is>
          <t>TCO-2026-021 (sample)</t>
        </is>
      </c>
      <c r="D6" s="5" t="inlineStr">
        <is>
          <t>City Building Dept (sample)</t>
        </is>
      </c>
      <c r="E6" s="6" t="n">
        <v>46210</v>
      </c>
      <c r="F6" s="6" t="n">
        <v>46292</v>
      </c>
      <c r="G6" s="4" t="n">
        <v>1</v>
      </c>
      <c r="H6" s="4" t="inlineStr">
        <is>
          <t>No</t>
        </is>
      </c>
      <c r="I6" s="4" t="n"/>
      <c r="J6" s="6" t="n">
        <v>46500</v>
      </c>
      <c r="K6" s="4" t="inlineStr">
        <is>
          <t>Not Started</t>
        </is>
      </c>
      <c r="L6" s="5" t="inlineStr">
        <is>
          <t>GC PM — K. Lee (sample)</t>
        </is>
      </c>
      <c r="M6" s="4">
        <f>IF(F6="","",F6-TODAY())</f>
        <v/>
      </c>
      <c r="N6" s="4">
        <f>IF(J6="","",J6-TODAY())</f>
        <v/>
      </c>
      <c r="O6" s="4">
        <f>IF(F6="","Missing Date",IF(K6="Complete","Complete",IF(M6&lt;0,"Expired",IF(AND(H6="Yes",M6&lt;=30),"Extension Pending",IF(OR(M6&lt;=60,AND(G6&gt;0,M6&lt;=90)),"Due Soon","OK")))))</f>
        <v/>
      </c>
    </row>
    <row r="7">
      <c r="A7" s="4" t="inlineStr">
        <is>
          <t>SAMPLE</t>
        </is>
      </c>
      <c r="B7" s="5" t="inlineStr">
        <is>
          <t>East Wing Addition (sample)</t>
        </is>
      </c>
      <c r="C7" s="5" t="inlineStr">
        <is>
          <t>TCO-2025-088 (sample)</t>
        </is>
      </c>
      <c r="D7" s="5" t="inlineStr">
        <is>
          <t>County Fire Marshal (sample)</t>
        </is>
      </c>
      <c r="E7" s="6" t="n">
        <v>46180</v>
      </c>
      <c r="F7" s="6" t="n">
        <v>46345</v>
      </c>
      <c r="G7" s="4" t="n">
        <v>0</v>
      </c>
      <c r="H7" s="4" t="inlineStr">
        <is>
          <t>No</t>
        </is>
      </c>
      <c r="I7" s="4" t="n"/>
      <c r="J7" s="6" t="n">
        <v>46340</v>
      </c>
      <c r="K7" s="4" t="inlineStr">
        <is>
          <t>Scheduled</t>
        </is>
      </c>
      <c r="L7" s="5" t="inlineStr">
        <is>
          <t>Owner Rep — M. Diaz (sample)</t>
        </is>
      </c>
      <c r="M7" s="4">
        <f>IF(F7="","",F7-TODAY())</f>
        <v/>
      </c>
      <c r="N7" s="4">
        <f>IF(J7="","",J7-TODAY())</f>
        <v/>
      </c>
      <c r="O7" s="4">
        <f>IF(F7="","Missing Date",IF(K7="Complete","Complete",IF(M7&lt;0,"Expired",IF(AND(H7="Yes",M7&lt;=30),"Extension Pending",IF(OR(M7&lt;=60,AND(G7&gt;0,M7&lt;=90)),"Due Soon","OK")))))</f>
        <v/>
      </c>
    </row>
    <row r="8">
      <c r="A8" s="4" t="inlineStr">
        <is>
          <t>SAMPLE</t>
        </is>
      </c>
      <c r="B8" s="5" t="inlineStr">
        <is>
          <t>Warehouse B Fit-Out (sample)</t>
        </is>
      </c>
      <c r="C8" s="5" t="inlineStr">
        <is>
          <t>TCO-2026-003 (sample)</t>
        </is>
      </c>
      <c r="D8" s="5" t="inlineStr">
        <is>
          <t>State Occupancy Board (sample)</t>
        </is>
      </c>
      <c r="E8" s="6" t="n">
        <v>46270</v>
      </c>
      <c r="F8" s="6" t="n">
        <v>46380</v>
      </c>
      <c r="G8" s="4" t="n">
        <v>4</v>
      </c>
      <c r="H8" s="4" t="inlineStr">
        <is>
          <t>No</t>
        </is>
      </c>
      <c r="I8" s="4" t="n"/>
      <c r="J8" s="6" t="n">
        <v>46480</v>
      </c>
      <c r="K8" s="4" t="inlineStr">
        <is>
          <t>Not Started</t>
        </is>
      </c>
      <c r="L8" s="5" t="inlineStr">
        <is>
          <t>Facilities — L. Ortiz (sample)</t>
        </is>
      </c>
      <c r="M8" s="4">
        <f>IF(F8="","",F8-TODAY())</f>
        <v/>
      </c>
      <c r="N8" s="4">
        <f>IF(J8="","",J8-TODAY())</f>
        <v/>
      </c>
      <c r="O8" s="4">
        <f>IF(F8="","Missing Date",IF(K8="Complete","Complete",IF(M8&lt;0,"Expired",IF(AND(H8="Yes",M8&lt;=30),"Extension Pending",IF(OR(M8&lt;=60,AND(G8&gt;0,M8&lt;=90)),"Due Soon","OK")))))</f>
        <v/>
      </c>
    </row>
    <row r="9">
      <c r="A9" s="4" t="inlineStr">
        <is>
          <t>SAMPLE</t>
        </is>
      </c>
      <c r="B9" s="5" t="inlineStr">
        <is>
          <t>Clinic Renovation Phase 2 (sample)</t>
        </is>
      </c>
      <c r="C9" s="5" t="inlineStr">
        <is>
          <t>TCO-2026-030 (sample)</t>
        </is>
      </c>
      <c r="D9" s="5" t="inlineStr">
        <is>
          <t>City Building Dept (sample)</t>
        </is>
      </c>
      <c r="E9" s="6" t="n">
        <v>46280</v>
      </c>
      <c r="F9" s="6" t="n">
        <v>46500</v>
      </c>
      <c r="G9" s="4" t="n">
        <v>0</v>
      </c>
      <c r="H9" s="4" t="inlineStr">
        <is>
          <t>No</t>
        </is>
      </c>
      <c r="I9" s="4" t="n"/>
      <c r="J9" s="6" t="n">
        <v>46550</v>
      </c>
      <c r="K9" s="4" t="inlineStr">
        <is>
          <t>Complete</t>
        </is>
      </c>
      <c r="L9" s="5" t="inlineStr">
        <is>
          <t>Property Mgmt (sample)</t>
        </is>
      </c>
      <c r="M9" s="4">
        <f>IF(F9="","",F9-TODAY())</f>
        <v/>
      </c>
      <c r="N9" s="4">
        <f>IF(J9="","",J9-TODAY())</f>
        <v/>
      </c>
      <c r="O9" s="4">
        <f>IF(F9="","Missing Date",IF(K9="Complete","Complete",IF(M9&lt;0,"Expired",IF(AND(H9="Yes",M9&lt;=30),"Extension Pending",IF(OR(M9&lt;=60,AND(G9&gt;0,M9&lt;=90)),"Due Soon","OK")))))</f>
        <v/>
      </c>
    </row>
    <row r="10">
      <c r="A10" s="4" t="inlineStr">
        <is>
          <t>SAMPLE</t>
        </is>
      </c>
      <c r="B10" s="5" t="inlineStr">
        <is>
          <t>100 Market Tower (sample)</t>
        </is>
      </c>
      <c r="C10" s="5" t="inlineStr">
        <is>
          <t>TCO-2026-041 (sample)</t>
        </is>
      </c>
      <c r="D10" s="5" t="inlineStr">
        <is>
          <t>County Fire Marshal (sample)</t>
        </is>
      </c>
      <c r="E10" s="6" t="n">
        <v>46290</v>
      </c>
      <c r="F10" s="4" t="n"/>
      <c r="G10" s="4" t="n">
        <v>2</v>
      </c>
      <c r="H10" s="4" t="inlineStr">
        <is>
          <t>Yes</t>
        </is>
      </c>
      <c r="I10" s="6" t="n">
        <v>46300</v>
      </c>
      <c r="J10" s="6" t="n">
        <v>46390</v>
      </c>
      <c r="K10" s="4" t="inlineStr">
        <is>
          <t>Reminder Sent</t>
        </is>
      </c>
      <c r="L10" s="5" t="inlineStr">
        <is>
          <t>GC PM — K. Lee (sample)</t>
        </is>
      </c>
      <c r="M10" s="4">
        <f>IF(F10="","",F10-TODAY())</f>
        <v/>
      </c>
      <c r="N10" s="4">
        <f>IF(J10="","",J10-TODAY())</f>
        <v/>
      </c>
      <c r="O10" s="4">
        <f>IF(F10="","Missing Date",IF(K10="Complete","Complete",IF(M10&lt;0,"Expired",IF(AND(H10="Yes",M10&lt;=30),"Extension Pending",IF(OR(M10&lt;=60,AND(G10&gt;0,M10&lt;=90)),"Due Soon","OK")))))</f>
        <v/>
      </c>
    </row>
    <row r="11">
      <c r="A11" s="4" t="inlineStr">
        <is>
          <t>SAMPLE</t>
        </is>
      </c>
      <c r="B11" s="5" t="inlineStr">
        <is>
          <t>Riverfront Plaza — Suite 200 (sample)</t>
        </is>
      </c>
      <c r="C11" s="5" t="inlineStr">
        <is>
          <t>TCO-2026-055 (sample)</t>
        </is>
      </c>
      <c r="D11" s="5" t="inlineStr">
        <is>
          <t>City Building Dept (sample)</t>
        </is>
      </c>
      <c r="E11" s="6" t="n">
        <v>46255</v>
      </c>
      <c r="F11" s="6" t="n">
        <v>46450</v>
      </c>
      <c r="G11" s="4" t="n">
        <v>0</v>
      </c>
      <c r="H11" s="4" t="inlineStr">
        <is>
          <t>No</t>
        </is>
      </c>
      <c r="I11" s="4" t="n"/>
      <c r="J11" s="6" t="n">
        <v>46600</v>
      </c>
      <c r="K11" s="4" t="inlineStr">
        <is>
          <t>Not Started</t>
        </is>
      </c>
      <c r="L11" s="5" t="inlineStr">
        <is>
          <t>Owner Rep — M. Diaz (sample)</t>
        </is>
      </c>
      <c r="M11" s="4">
        <f>IF(F11="","",F11-TODAY())</f>
        <v/>
      </c>
      <c r="N11" s="4">
        <f>IF(J11="","",J11-TODAY())</f>
        <v/>
      </c>
      <c r="O11" s="4">
        <f>IF(F11="","Missing Date",IF(K11="Complete","Complete",IF(M11&lt;0,"Expired",IF(AND(H11="Yes",M11&lt;=30),"Extension Pending",IF(OR(M11&lt;=60,AND(G11&gt;0,M11&lt;=90)),"Due Soon","OK")))))</f>
        <v/>
      </c>
    </row>
    <row r="12">
      <c r="A12" s="4" t="inlineStr">
        <is>
          <t>SAMPLE</t>
        </is>
      </c>
      <c r="B12" s="5" t="inlineStr">
        <is>
          <t>East Wing Addition (sample)</t>
        </is>
      </c>
      <c r="C12" s="5" t="inlineStr">
        <is>
          <t>TCO-2026-062 (sample)</t>
        </is>
      </c>
      <c r="D12" s="5" t="inlineStr">
        <is>
          <t>Other Authority</t>
        </is>
      </c>
      <c r="E12" s="6" t="n">
        <v>46230</v>
      </c>
      <c r="F12" s="6" t="n">
        <v>46318</v>
      </c>
      <c r="G12" s="4" t="n">
        <v>0</v>
      </c>
      <c r="H12" s="4" t="inlineStr">
        <is>
          <t>Yes</t>
        </is>
      </c>
      <c r="I12" s="6" t="n">
        <v>46298</v>
      </c>
      <c r="J12" s="6" t="n">
        <v>46360</v>
      </c>
      <c r="K12" s="4" t="inlineStr">
        <is>
          <t>Scheduled</t>
        </is>
      </c>
      <c r="L12" s="5" t="inlineStr">
        <is>
          <t>Facilities — L. Ortiz (sample)</t>
        </is>
      </c>
      <c r="M12" s="4">
        <f>IF(F12="","",F12-TODAY())</f>
        <v/>
      </c>
      <c r="N12" s="4">
        <f>IF(J12="","",J12-TODAY())</f>
        <v/>
      </c>
      <c r="O12" s="4">
        <f>IF(F12="","Missing Date",IF(K12="Complete","Complete",IF(M12&lt;0,"Expired",IF(AND(H12="Yes",M12&lt;=30),"Extension Pending",IF(OR(M12&lt;=60,AND(G12&gt;0,M12&lt;=90)),"Due Soon","OK")))))</f>
        <v/>
      </c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4">
        <f>IF(F13="","",F13-TODAY())</f>
        <v/>
      </c>
      <c r="N13" s="4">
        <f>IF(J13="","",J13-TODAY())</f>
        <v/>
      </c>
      <c r="O13" s="4">
        <f>IF(F13="","Missing Date",IF(K13="Complete","Complete",IF(M13&lt;0,"Expired",IF(AND(H13="Yes",M13&lt;=30),"Extension Pending",IF(OR(M13&lt;=60,AND(G13&gt;0,M13&lt;=90)),"Due Soon","OK")))))</f>
        <v/>
      </c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4">
        <f>IF(F14="","",F14-TODAY())</f>
        <v/>
      </c>
      <c r="N14" s="4">
        <f>IF(J14="","",J14-TODAY())</f>
        <v/>
      </c>
      <c r="O14" s="4">
        <f>IF(F14="","Missing Date",IF(K14="Complete","Complete",IF(M14&lt;0,"Expired",IF(AND(H14="Yes",M14&lt;=30),"Extension Pending",IF(OR(M14&lt;=60,AND(G14&gt;0,M14&lt;=90)),"Due Soon","OK")))))</f>
        <v/>
      </c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4">
        <f>IF(F15="","",F15-TODAY())</f>
        <v/>
      </c>
      <c r="N15" s="4">
        <f>IF(J15="","",J15-TODAY())</f>
        <v/>
      </c>
      <c r="O15" s="4">
        <f>IF(F15="","Missing Date",IF(K15="Complete","Complete",IF(M15&lt;0,"Expired",IF(AND(H15="Yes",M15&lt;=30),"Extension Pending",IF(OR(M15&lt;=60,AND(G15&gt;0,M15&lt;=90)),"Due Soon","OK")))))</f>
        <v/>
      </c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4">
        <f>IF(F16="","",F16-TODAY())</f>
        <v/>
      </c>
      <c r="N16" s="4">
        <f>IF(J16="","",J16-TODAY())</f>
        <v/>
      </c>
      <c r="O16" s="4">
        <f>IF(F16="","Missing Date",IF(K16="Complete","Complete",IF(M16&lt;0,"Expired",IF(AND(H16="Yes",M16&lt;=30),"Extension Pending",IF(OR(M16&lt;=60,AND(G16&gt;0,M16&lt;=90)),"Due Soon","OK")))))</f>
        <v/>
      </c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4">
        <f>IF(F17="","",F17-TODAY())</f>
        <v/>
      </c>
      <c r="N17" s="4">
        <f>IF(J17="","",J17-TODAY())</f>
        <v/>
      </c>
      <c r="O17" s="4">
        <f>IF(F17="","Missing Date",IF(K17="Complete","Complete",IF(M17&lt;0,"Expired",IF(AND(H17="Yes",M17&lt;=30),"Extension Pending",IF(OR(M17&lt;=60,AND(G17&gt;0,M17&lt;=90)),"Due Soon","OK")))))</f>
        <v/>
      </c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4">
        <f>IF(F18="","",F18-TODAY())</f>
        <v/>
      </c>
      <c r="N18" s="4">
        <f>IF(J18="","",J18-TODAY())</f>
        <v/>
      </c>
      <c r="O18" s="4">
        <f>IF(F18="","Missing Date",IF(K18="Complete","Complete",IF(M18&lt;0,"Expired",IF(AND(H18="Yes",M18&lt;=30),"Extension Pending",IF(OR(M18&lt;=60,AND(G18&gt;0,M18&lt;=90)),"Due Soon","OK")))))</f>
        <v/>
      </c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4">
        <f>IF(F19="","",F19-TODAY())</f>
        <v/>
      </c>
      <c r="N19" s="4">
        <f>IF(J19="","",J19-TODAY())</f>
        <v/>
      </c>
      <c r="O19" s="4">
        <f>IF(F19="","Missing Date",IF(K19="Complete","Complete",IF(M19&lt;0,"Expired",IF(AND(H19="Yes",M19&lt;=30),"Extension Pending",IF(OR(M19&lt;=60,AND(G19&gt;0,M19&lt;=90)),"Due Soon","OK")))))</f>
        <v/>
      </c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4">
        <f>IF(F20="","",F20-TODAY())</f>
        <v/>
      </c>
      <c r="N20" s="4">
        <f>IF(J20="","",J20-TODAY())</f>
        <v/>
      </c>
      <c r="O20" s="4">
        <f>IF(F20="","Missing Date",IF(K20="Complete","Complete",IF(M20&lt;0,"Expired",IF(AND(H20="Yes",M20&lt;=30),"Extension Pending",IF(OR(M20&lt;=60,AND(G20&gt;0,M20&lt;=90)),"Due Soon","OK")))))</f>
        <v/>
      </c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4">
        <f>IF(F21="","",F21-TODAY())</f>
        <v/>
      </c>
      <c r="N21" s="4">
        <f>IF(J21="","",J21-TODAY())</f>
        <v/>
      </c>
      <c r="O21" s="4">
        <f>IF(F21="","Missing Date",IF(K21="Complete","Complete",IF(M21&lt;0,"Expired",IF(AND(H21="Yes",M21&lt;=30),"Extension Pending",IF(OR(M21&lt;=60,AND(G21&gt;0,M21&lt;=90)),"Due Soon","OK")))))</f>
        <v/>
      </c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4">
        <f>IF(F22="","",F22-TODAY())</f>
        <v/>
      </c>
      <c r="N22" s="4">
        <f>IF(J22="","",J22-TODAY())</f>
        <v/>
      </c>
      <c r="O22" s="4">
        <f>IF(F22="","Missing Date",IF(K22="Complete","Complete",IF(M22&lt;0,"Expired",IF(AND(H22="Yes",M22&lt;=30),"Extension Pending",IF(OR(M22&lt;=60,AND(G22&gt;0,M22&lt;=90)),"Due Soon","OK")))))</f>
        <v/>
      </c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4">
        <f>IF(F23="","",F23-TODAY())</f>
        <v/>
      </c>
      <c r="N23" s="4">
        <f>IF(J23="","",J23-TODAY())</f>
        <v/>
      </c>
      <c r="O23" s="4">
        <f>IF(F23="","Missing Date",IF(K23="Complete","Complete",IF(M23&lt;0,"Expired",IF(AND(H23="Yes",M23&lt;=30),"Extension Pending",IF(OR(M23&lt;=60,AND(G23&gt;0,M23&lt;=90)),"Due Soon","OK")))))</f>
        <v/>
      </c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4">
        <f>IF(F24="","",F24-TODAY())</f>
        <v/>
      </c>
      <c r="N24" s="4">
        <f>IF(J24="","",J24-TODAY())</f>
        <v/>
      </c>
      <c r="O24" s="4">
        <f>IF(F24="","Missing Date",IF(K24="Complete","Complete",IF(M24&lt;0,"Expired",IF(AND(H24="Yes",M24&lt;=30),"Extension Pending",IF(OR(M24&lt;=60,AND(G24&gt;0,M24&lt;=90)),"Due Soon","OK")))))</f>
        <v/>
      </c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4">
        <f>IF(F25="","",F25-TODAY())</f>
        <v/>
      </c>
      <c r="N25" s="4">
        <f>IF(J25="","",J25-TODAY())</f>
        <v/>
      </c>
      <c r="O25" s="4">
        <f>IF(F25="","Missing Date",IF(K25="Complete","Complete",IF(M25&lt;0,"Expired",IF(AND(H25="Yes",M25&lt;=30),"Extension Pending",IF(OR(M25&lt;=60,AND(G25&gt;0,M25&lt;=90)),"Due Soon","OK")))))</f>
        <v/>
      </c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4">
        <f>IF(F26="","",F26-TODAY())</f>
        <v/>
      </c>
      <c r="N26" s="4">
        <f>IF(J26="","",J26-TODAY())</f>
        <v/>
      </c>
      <c r="O26" s="4">
        <f>IF(F26="","Missing Date",IF(K26="Complete","Complete",IF(M26&lt;0,"Expired",IF(AND(H26="Yes",M26&lt;=30),"Extension Pending",IF(OR(M26&lt;=60,AND(G26&gt;0,M26&lt;=90)),"Due Soon","OK")))))</f>
        <v/>
      </c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4">
        <f>IF(F27="","",F27-TODAY())</f>
        <v/>
      </c>
      <c r="N27" s="4">
        <f>IF(J27="","",J27-TODAY())</f>
        <v/>
      </c>
      <c r="O27" s="4">
        <f>IF(F27="","Missing Date",IF(K27="Complete","Complete",IF(M27&lt;0,"Expired",IF(AND(H27="Yes",M27&lt;=30),"Extension Pending",IF(OR(M27&lt;=60,AND(G27&gt;0,M27&lt;=90)),"Due Soon","OK")))))</f>
        <v/>
      </c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4">
        <f>IF(F28="","",F28-TODAY())</f>
        <v/>
      </c>
      <c r="N28" s="4">
        <f>IF(J28="","",J28-TODAY())</f>
        <v/>
      </c>
      <c r="O28" s="4">
        <f>IF(F28="","Missing Date",IF(K28="Complete","Complete",IF(M28&lt;0,"Expired",IF(AND(H28="Yes",M28&lt;=30),"Extension Pending",IF(OR(M28&lt;=60,AND(G28&gt;0,M28&lt;=90)),"Due Soon","OK")))))</f>
        <v/>
      </c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4">
        <f>IF(F29="","",F29-TODAY())</f>
        <v/>
      </c>
      <c r="N29" s="4">
        <f>IF(J29="","",J29-TODAY())</f>
        <v/>
      </c>
      <c r="O29" s="4">
        <f>IF(F29="","Missing Date",IF(K29="Complete","Complete",IF(M29&lt;0,"Expired",IF(AND(H29="Yes",M29&lt;=30),"Extension Pending",IF(OR(M29&lt;=60,AND(G29&gt;0,M29&lt;=90)),"Due Soon","OK")))))</f>
        <v/>
      </c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4">
        <f>IF(F30="","",F30-TODAY())</f>
        <v/>
      </c>
      <c r="N30" s="4">
        <f>IF(J30="","",J30-TODAY())</f>
        <v/>
      </c>
      <c r="O30" s="4">
        <f>IF(F30="","Missing Date",IF(K30="Complete","Complete",IF(M30&lt;0,"Expired",IF(AND(H30="Yes",M30&lt;=30),"Extension Pending",IF(OR(M30&lt;=60,AND(G30&gt;0,M30&lt;=90)),"Due Soon","OK")))))</f>
        <v/>
      </c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4">
        <f>IF(F31="","",F31-TODAY())</f>
        <v/>
      </c>
      <c r="N31" s="4">
        <f>IF(J31="","",J31-TODAY())</f>
        <v/>
      </c>
      <c r="O31" s="4">
        <f>IF(F31="","Missing Date",IF(K31="Complete","Complete",IF(M31&lt;0,"Expired",IF(AND(H31="Yes",M31&lt;=30),"Extension Pending",IF(OR(M31&lt;=60,AND(G31&gt;0,M31&lt;=90)),"Due Soon","OK")))))</f>
        <v/>
      </c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4">
        <f>IF(F32="","",F32-TODAY())</f>
        <v/>
      </c>
      <c r="N32" s="4">
        <f>IF(J32="","",J32-TODAY())</f>
        <v/>
      </c>
      <c r="O32" s="4">
        <f>IF(F32="","Missing Date",IF(K32="Complete","Complete",IF(M32&lt;0,"Expired",IF(AND(H32="Yes",M32&lt;=30),"Extension Pending",IF(OR(M32&lt;=60,AND(G32&gt;0,M32&lt;=90)),"Due Soon","OK")))))</f>
        <v/>
      </c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4">
        <f>IF(F33="","",F33-TODAY())</f>
        <v/>
      </c>
      <c r="N33" s="4">
        <f>IF(J33="","",J33-TODAY())</f>
        <v/>
      </c>
      <c r="O33" s="4">
        <f>IF(F33="","Missing Date",IF(K33="Complete","Complete",IF(M33&lt;0,"Expired",IF(AND(H33="Yes",M33&lt;=30),"Extension Pending",IF(OR(M33&lt;=60,AND(G33&gt;0,M33&lt;=90)),"Due Soon","OK")))))</f>
        <v/>
      </c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4">
        <f>IF(F34="","",F34-TODAY())</f>
        <v/>
      </c>
      <c r="N34" s="4">
        <f>IF(J34="","",J34-TODAY())</f>
        <v/>
      </c>
      <c r="O34" s="4">
        <f>IF(F34="","Missing Date",IF(K34="Complete","Complete",IF(M34&lt;0,"Expired",IF(AND(H34="Yes",M34&lt;=30),"Extension Pending",IF(OR(M34&lt;=60,AND(G34&gt;0,M34&lt;=90)),"Due Soon","OK")))))</f>
        <v/>
      </c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4">
        <f>IF(F35="","",F35-TODAY())</f>
        <v/>
      </c>
      <c r="N35" s="4">
        <f>IF(J35="","",J35-TODAY())</f>
        <v/>
      </c>
      <c r="O35" s="4">
        <f>IF(F35="","Missing Date",IF(K35="Complete","Complete",IF(M35&lt;0,"Expired",IF(AND(H35="Yes",M35&lt;=30),"Extension Pending",IF(OR(M35&lt;=60,AND(G35&gt;0,M35&lt;=90)),"Due Soon","OK")))))</f>
        <v/>
      </c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4">
        <f>IF(F36="","",F36-TODAY())</f>
        <v/>
      </c>
      <c r="N36" s="4">
        <f>IF(J36="","",J36-TODAY())</f>
        <v/>
      </c>
      <c r="O36" s="4">
        <f>IF(F36="","Missing Date",IF(K36="Complete","Complete",IF(M36&lt;0,"Expired",IF(AND(H36="Yes",M36&lt;=30),"Extension Pending",IF(OR(M36&lt;=60,AND(G36&gt;0,M36&lt;=90)),"Due Soon","OK")))))</f>
        <v/>
      </c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4">
        <f>IF(F37="","",F37-TODAY())</f>
        <v/>
      </c>
      <c r="N37" s="4">
        <f>IF(J37="","",J37-TODAY())</f>
        <v/>
      </c>
      <c r="O37" s="4">
        <f>IF(F37="","Missing Date",IF(K37="Complete","Complete",IF(M37&lt;0,"Expired",IF(AND(H37="Yes",M37&lt;=30),"Extension Pending",IF(OR(M37&lt;=60,AND(G37&gt;0,M37&lt;=90)),"Due Soon","OK")))))</f>
        <v/>
      </c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4">
        <f>IF(F38="","",F38-TODAY())</f>
        <v/>
      </c>
      <c r="N38" s="4">
        <f>IF(J38="","",J38-TODAY())</f>
        <v/>
      </c>
      <c r="O38" s="4">
        <f>IF(F38="","Missing Date",IF(K38="Complete","Complete",IF(M38&lt;0,"Expired",IF(AND(H38="Yes",M38&lt;=30),"Extension Pending",IF(OR(M38&lt;=60,AND(G38&gt;0,M38&lt;=90)),"Due Soon","OK")))))</f>
        <v/>
      </c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4">
        <f>IF(F39="","",F39-TODAY())</f>
        <v/>
      </c>
      <c r="N39" s="4">
        <f>IF(J39="","",J39-TODAY())</f>
        <v/>
      </c>
      <c r="O39" s="4">
        <f>IF(F39="","Missing Date",IF(K39="Complete","Complete",IF(M39&lt;0,"Expired",IF(AND(H39="Yes",M39&lt;=30),"Extension Pending",IF(OR(M39&lt;=60,AND(G39&gt;0,M39&lt;=90)),"Due Soon","OK")))))</f>
        <v/>
      </c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4">
        <f>IF(F40="","",F40-TODAY())</f>
        <v/>
      </c>
      <c r="N40" s="4">
        <f>IF(J40="","",J40-TODAY())</f>
        <v/>
      </c>
      <c r="O40" s="4">
        <f>IF(F40="","Missing Date",IF(K40="Complete","Complete",IF(M40&lt;0,"Expired",IF(AND(H40="Yes",M40&lt;=30),"Extension Pending",IF(OR(M40&lt;=60,AND(G40&gt;0,M40&lt;=90)),"Due Soon","OK")))))</f>
        <v/>
      </c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4">
        <f>IF(F41="","",F41-TODAY())</f>
        <v/>
      </c>
      <c r="N41" s="4">
        <f>IF(J41="","",J41-TODAY())</f>
        <v/>
      </c>
      <c r="O41" s="4">
        <f>IF(F41="","Missing Date",IF(K41="Complete","Complete",IF(M41&lt;0,"Expired",IF(AND(H41="Yes",M41&lt;=30),"Extension Pending",IF(OR(M41&lt;=60,AND(G41&gt;0,M41&lt;=90)),"Due Soon","OK")))))</f>
        <v/>
      </c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4">
        <f>IF(F42="","",F42-TODAY())</f>
        <v/>
      </c>
      <c r="N42" s="4">
        <f>IF(J42="","",J42-TODAY())</f>
        <v/>
      </c>
      <c r="O42" s="4">
        <f>IF(F42="","Missing Date",IF(K42="Complete","Complete",IF(M42&lt;0,"Expired",IF(AND(H42="Yes",M42&lt;=30),"Extension Pending",IF(OR(M42&lt;=60,AND(G42&gt;0,M42&lt;=90)),"Due Soon","OK")))))</f>
        <v/>
      </c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4">
        <f>IF(F43="","",F43-TODAY())</f>
        <v/>
      </c>
      <c r="N43" s="4">
        <f>IF(J43="","",J43-TODAY())</f>
        <v/>
      </c>
      <c r="O43" s="4">
        <f>IF(F43="","Missing Date",IF(K43="Complete","Complete",IF(M43&lt;0,"Expired",IF(AND(H43="Yes",M43&lt;=30),"Extension Pending",IF(OR(M43&lt;=60,AND(G43&gt;0,M43&lt;=90)),"Due Soon","OK")))))</f>
        <v/>
      </c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  <c r="M44" s="4">
        <f>IF(F44="","",F44-TODAY())</f>
        <v/>
      </c>
      <c r="N44" s="4">
        <f>IF(J44="","",J44-TODAY())</f>
        <v/>
      </c>
      <c r="O44" s="4">
        <f>IF(F44="","Missing Date",IF(K44="Complete","Complete",IF(M44&lt;0,"Expired",IF(AND(H44="Yes",M44&lt;=30),"Extension Pending",IF(OR(M44&lt;=60,AND(G44&gt;0,M44&lt;=90)),"Due Soon","OK")))))</f>
        <v/>
      </c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  <c r="M45" s="4">
        <f>IF(F45="","",F45-TODAY())</f>
        <v/>
      </c>
      <c r="N45" s="4">
        <f>IF(J45="","",J45-TODAY())</f>
        <v/>
      </c>
      <c r="O45" s="4">
        <f>IF(F45="","Missing Date",IF(K45="Complete","Complete",IF(M45&lt;0,"Expired",IF(AND(H45="Yes",M45&lt;=30),"Extension Pending",IF(OR(M45&lt;=60,AND(G45&gt;0,M45&lt;=90)),"Due Soon","OK")))))</f>
        <v/>
      </c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  <c r="M46" s="4">
        <f>IF(F46="","",F46-TODAY())</f>
        <v/>
      </c>
      <c r="N46" s="4">
        <f>IF(J46="","",J46-TODAY())</f>
        <v/>
      </c>
      <c r="O46" s="4">
        <f>IF(F46="","Missing Date",IF(K46="Complete","Complete",IF(M46&lt;0,"Expired",IF(AND(H46="Yes",M46&lt;=30),"Extension Pending",IF(OR(M46&lt;=60,AND(G46&gt;0,M46&lt;=90)),"Due Soon","OK")))))</f>
        <v/>
      </c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  <c r="M47" s="4">
        <f>IF(F47="","",F47-TODAY())</f>
        <v/>
      </c>
      <c r="N47" s="4">
        <f>IF(J47="","",J47-TODAY())</f>
        <v/>
      </c>
      <c r="O47" s="4">
        <f>IF(F47="","Missing Date",IF(K47="Complete","Complete",IF(M47&lt;0,"Expired",IF(AND(H47="Yes",M47&lt;=30),"Extension Pending",IF(OR(M47&lt;=60,AND(G47&gt;0,M47&lt;=90)),"Due Soon","OK")))))</f>
        <v/>
      </c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  <c r="M48" s="4">
        <f>IF(F48="","",F48-TODAY())</f>
        <v/>
      </c>
      <c r="N48" s="4">
        <f>IF(J48="","",J48-TODAY())</f>
        <v/>
      </c>
      <c r="O48" s="4">
        <f>IF(F48="","Missing Date",IF(K48="Complete","Complete",IF(M48&lt;0,"Expired",IF(AND(H48="Yes",M48&lt;=30),"Extension Pending",IF(OR(M48&lt;=60,AND(G48&gt;0,M48&lt;=90)),"Due Soon","OK")))))</f>
        <v/>
      </c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  <c r="M49" s="4">
        <f>IF(F49="","",F49-TODAY())</f>
        <v/>
      </c>
      <c r="N49" s="4">
        <f>IF(J49="","",J49-TODAY())</f>
        <v/>
      </c>
      <c r="O49" s="4">
        <f>IF(F49="","Missing Date",IF(K49="Complete","Complete",IF(M49&lt;0,"Expired",IF(AND(H49="Yes",M49&lt;=30),"Extension Pending",IF(OR(M49&lt;=60,AND(G49&gt;0,M49&lt;=90)),"Due Soon","OK")))))</f>
        <v/>
      </c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  <c r="M50" s="4">
        <f>IF(F50="","",F50-TODAY())</f>
        <v/>
      </c>
      <c r="N50" s="4">
        <f>IF(J50="","",J50-TODAY())</f>
        <v/>
      </c>
      <c r="O50" s="4">
        <f>IF(F50="","Missing Date",IF(K50="Complete","Complete",IF(M50&lt;0,"Expired",IF(AND(H50="Yes",M50&lt;=30),"Extension Pending",IF(OR(M50&lt;=60,AND(G50&gt;0,M50&lt;=90)),"Due Soon","OK")))))</f>
        <v/>
      </c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  <c r="M51" s="4">
        <f>IF(F51="","",F51-TODAY())</f>
        <v/>
      </c>
      <c r="N51" s="4">
        <f>IF(J51="","",J51-TODAY())</f>
        <v/>
      </c>
      <c r="O51" s="4">
        <f>IF(F51="","Missing Date",IF(K51="Complete","Complete",IF(M51&lt;0,"Expired",IF(AND(H51="Yes",M51&lt;=30),"Extension Pending",IF(OR(M51&lt;=60,AND(G51&gt;0,M51&lt;=90)),"Due Soon","OK")))))</f>
        <v/>
      </c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  <c r="M52" s="4">
        <f>IF(F52="","",F52-TODAY())</f>
        <v/>
      </c>
      <c r="N52" s="4">
        <f>IF(J52="","",J52-TODAY())</f>
        <v/>
      </c>
      <c r="O52" s="4">
        <f>IF(F52="","Missing Date",IF(K52="Complete","Complete",IF(M52&lt;0,"Expired",IF(AND(H52="Yes",M52&lt;=30),"Extension Pending",IF(OR(M52&lt;=60,AND(G52&gt;0,M52&lt;=90)),"Due Soon","OK")))))</f>
        <v/>
      </c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  <c r="M53" s="4">
        <f>IF(F53="","",F53-TODAY())</f>
        <v/>
      </c>
      <c r="N53" s="4">
        <f>IF(J53="","",J53-TODAY())</f>
        <v/>
      </c>
      <c r="O53" s="4">
        <f>IF(F53="","Missing Date",IF(K53="Complete","Complete",IF(M53&lt;0,"Expired",IF(AND(H53="Yes",M53&lt;=30),"Extension Pending",IF(OR(M53&lt;=60,AND(G53&gt;0,M53&lt;=90)),"Due Soon","OK")))))</f>
        <v/>
      </c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  <c r="M54" s="4">
        <f>IF(F54="","",F54-TODAY())</f>
        <v/>
      </c>
      <c r="N54" s="4">
        <f>IF(J54="","",J54-TODAY())</f>
        <v/>
      </c>
      <c r="O54" s="4">
        <f>IF(F54="","Missing Date",IF(K54="Complete","Complete",IF(M54&lt;0,"Expired",IF(AND(H54="Yes",M54&lt;=30),"Extension Pending",IF(OR(M54&lt;=60,AND(G54&gt;0,M54&lt;=90)),"Due Soon","OK")))))</f>
        <v/>
      </c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  <c r="M55" s="4">
        <f>IF(F55="","",F55-TODAY())</f>
        <v/>
      </c>
      <c r="N55" s="4">
        <f>IF(J55="","",J55-TODAY())</f>
        <v/>
      </c>
      <c r="O55" s="4">
        <f>IF(F55="","Missing Date",IF(K55="Complete","Complete",IF(M55&lt;0,"Expired",IF(AND(H55="Yes",M55&lt;=30),"Extension Pending",IF(OR(M55&lt;=60,AND(G55&gt;0,M55&lt;=90)),"Due Soon","OK")))))</f>
        <v/>
      </c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  <c r="M56" s="4">
        <f>IF(F56="","",F56-TODAY())</f>
        <v/>
      </c>
      <c r="N56" s="4">
        <f>IF(J56="","",J56-TODAY())</f>
        <v/>
      </c>
      <c r="O56" s="4">
        <f>IF(F56="","Missing Date",IF(K56="Complete","Complete",IF(M56&lt;0,"Expired",IF(AND(H56="Yes",M56&lt;=30),"Extension Pending",IF(OR(M56&lt;=60,AND(G56&gt;0,M56&lt;=90)),"Due Soon","OK")))))</f>
        <v/>
      </c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  <c r="M57" s="4">
        <f>IF(F57="","",F57-TODAY())</f>
        <v/>
      </c>
      <c r="N57" s="4">
        <f>IF(J57="","",J57-TODAY())</f>
        <v/>
      </c>
      <c r="O57" s="4">
        <f>IF(F57="","Missing Date",IF(K57="Complete","Complete",IF(M57&lt;0,"Expired",IF(AND(H57="Yes",M57&lt;=30),"Extension Pending",IF(OR(M57&lt;=60,AND(G57&gt;0,M57&lt;=90)),"Due Soon","OK")))))</f>
        <v/>
      </c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  <c r="M58" s="4">
        <f>IF(F58="","",F58-TODAY())</f>
        <v/>
      </c>
      <c r="N58" s="4">
        <f>IF(J58="","",J58-TODAY())</f>
        <v/>
      </c>
      <c r="O58" s="4">
        <f>IF(F58="","Missing Date",IF(K58="Complete","Complete",IF(M58&lt;0,"Expired",IF(AND(H58="Yes",M58&lt;=30),"Extension Pending",IF(OR(M58&lt;=60,AND(G58&gt;0,M58&lt;=90)),"Due Soon","OK")))))</f>
        <v/>
      </c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  <c r="M59" s="4">
        <f>IF(F59="","",F59-TODAY())</f>
        <v/>
      </c>
      <c r="N59" s="4">
        <f>IF(J59="","",J59-TODAY())</f>
        <v/>
      </c>
      <c r="O59" s="4">
        <f>IF(F59="","Missing Date",IF(K59="Complete","Complete",IF(M59&lt;0,"Expired",IF(AND(H59="Yes",M59&lt;=30),"Extension Pending",IF(OR(M59&lt;=60,AND(G59&gt;0,M59&lt;=90)),"Due Soon","OK")))))</f>
        <v/>
      </c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  <c r="M60" s="4">
        <f>IF(F60="","",F60-TODAY())</f>
        <v/>
      </c>
      <c r="N60" s="4">
        <f>IF(J60="","",J60-TODAY())</f>
        <v/>
      </c>
      <c r="O60" s="4">
        <f>IF(F60="","Missing Date",IF(K60="Complete","Complete",IF(M60&lt;0,"Expired",IF(AND(H60="Yes",M60&lt;=30),"Extension Pending",IF(OR(M60&lt;=60,AND(G60&gt;0,M60&lt;=90)),"Due Soon","OK")))))</f>
        <v/>
      </c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  <c r="M61" s="4">
        <f>IF(F61="","",F61-TODAY())</f>
        <v/>
      </c>
      <c r="N61" s="4">
        <f>IF(J61="","",J61-TODAY())</f>
        <v/>
      </c>
      <c r="O61" s="4">
        <f>IF(F61="","Missing Date",IF(K61="Complete","Complete",IF(M61&lt;0,"Expired",IF(AND(H61="Yes",M61&lt;=30),"Extension Pending",IF(OR(M61&lt;=60,AND(G61&gt;0,M61&lt;=90)),"Due Soon","OK")))))</f>
        <v/>
      </c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  <c r="M62" s="4">
        <f>IF(F62="","",F62-TODAY())</f>
        <v/>
      </c>
      <c r="N62" s="4">
        <f>IF(J62="","",J62-TODAY())</f>
        <v/>
      </c>
      <c r="O62" s="4">
        <f>IF(F62="","Missing Date",IF(K62="Complete","Complete",IF(M62&lt;0,"Expired",IF(AND(H62="Yes",M62&lt;=30),"Extension Pending",IF(OR(M62&lt;=60,AND(G62&gt;0,M62&lt;=90)),"Due Soon","OK")))))</f>
        <v/>
      </c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  <c r="M63" s="4">
        <f>IF(F63="","",F63-TODAY())</f>
        <v/>
      </c>
      <c r="N63" s="4">
        <f>IF(J63="","",J63-TODAY())</f>
        <v/>
      </c>
      <c r="O63" s="4">
        <f>IF(F63="","Missing Date",IF(K63="Complete","Complete",IF(M63&lt;0,"Expired",IF(AND(H63="Yes",M63&lt;=30),"Extension Pending",IF(OR(M63&lt;=60,AND(G63&gt;0,M63&lt;=90)),"Due Soon","OK")))))</f>
        <v/>
      </c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  <c r="M64" s="4">
        <f>IF(F64="","",F64-TODAY())</f>
        <v/>
      </c>
      <c r="N64" s="4">
        <f>IF(J64="","",J64-TODAY())</f>
        <v/>
      </c>
      <c r="O64" s="4">
        <f>IF(F64="","Missing Date",IF(K64="Complete","Complete",IF(M64&lt;0,"Expired",IF(AND(H64="Yes",M64&lt;=30),"Extension Pending",IF(OR(M64&lt;=60,AND(G64&gt;0,M64&lt;=90)),"Due Soon","OK")))))</f>
        <v/>
      </c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  <c r="M65" s="4">
        <f>IF(F65="","",F65-TODAY())</f>
        <v/>
      </c>
      <c r="N65" s="4">
        <f>IF(J65="","",J65-TODAY())</f>
        <v/>
      </c>
      <c r="O65" s="4">
        <f>IF(F65="","Missing Date",IF(K65="Complete","Complete",IF(M65&lt;0,"Expired",IF(AND(H65="Yes",M65&lt;=30),"Extension Pending",IF(OR(M65&lt;=60,AND(G65&gt;0,M65&lt;=90)),"Due Soon","OK")))))</f>
        <v/>
      </c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  <c r="M66" s="4">
        <f>IF(F66="","",F66-TODAY())</f>
        <v/>
      </c>
      <c r="N66" s="4">
        <f>IF(J66="","",J66-TODAY())</f>
        <v/>
      </c>
      <c r="O66" s="4">
        <f>IF(F66="","Missing Date",IF(K66="Complete","Complete",IF(M66&lt;0,"Expired",IF(AND(H66="Yes",M66&lt;=30),"Extension Pending",IF(OR(M66&lt;=60,AND(G66&gt;0,M66&lt;=90)),"Due Soon","OK")))))</f>
        <v/>
      </c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  <c r="M67" s="4">
        <f>IF(F67="","",F67-TODAY())</f>
        <v/>
      </c>
      <c r="N67" s="4">
        <f>IF(J67="","",J67-TODAY())</f>
        <v/>
      </c>
      <c r="O67" s="4">
        <f>IF(F67="","Missing Date",IF(K67="Complete","Complete",IF(M67&lt;0,"Expired",IF(AND(H67="Yes",M67&lt;=30),"Extension Pending",IF(OR(M67&lt;=60,AND(G67&gt;0,M67&lt;=90)),"Due Soon","OK")))))</f>
        <v/>
      </c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  <c r="L68" s="7" t="n"/>
      <c r="M68" s="4">
        <f>IF(F68="","",F68-TODAY())</f>
        <v/>
      </c>
      <c r="N68" s="4">
        <f>IF(J68="","",J68-TODAY())</f>
        <v/>
      </c>
      <c r="O68" s="4">
        <f>IF(F68="","Missing Date",IF(K68="Complete","Complete",IF(M68&lt;0,"Expired",IF(AND(H68="Yes",M68&lt;=30),"Extension Pending",IF(OR(M68&lt;=60,AND(G68&gt;0,M68&lt;=90)),"Due Soon","OK")))))</f>
        <v/>
      </c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  <c r="L69" s="7" t="n"/>
      <c r="M69" s="4">
        <f>IF(F69="","",F69-TODAY())</f>
        <v/>
      </c>
      <c r="N69" s="4">
        <f>IF(J69="","",J69-TODAY())</f>
        <v/>
      </c>
      <c r="O69" s="4">
        <f>IF(F69="","Missing Date",IF(K69="Complete","Complete",IF(M69&lt;0,"Expired",IF(AND(H69="Yes",M69&lt;=30),"Extension Pending",IF(OR(M69&lt;=60,AND(G69&gt;0,M69&lt;=90)),"Due Soon","OK")))))</f>
        <v/>
      </c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  <c r="L70" s="7" t="n"/>
      <c r="M70" s="4">
        <f>IF(F70="","",F70-TODAY())</f>
        <v/>
      </c>
      <c r="N70" s="4">
        <f>IF(J70="","",J70-TODAY())</f>
        <v/>
      </c>
      <c r="O70" s="4">
        <f>IF(F70="","Missing Date",IF(K70="Complete","Complete",IF(M70&lt;0,"Expired",IF(AND(H70="Yes",M70&lt;=30),"Extension Pending",IF(OR(M70&lt;=60,AND(G70&gt;0,M70&lt;=90)),"Due Soon","OK")))))</f>
        <v/>
      </c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  <c r="M71" s="4">
        <f>IF(F71="","",F71-TODAY())</f>
        <v/>
      </c>
      <c r="N71" s="4">
        <f>IF(J71="","",J71-TODAY())</f>
        <v/>
      </c>
      <c r="O71" s="4">
        <f>IF(F71="","Missing Date",IF(K71="Complete","Complete",IF(M71&lt;0,"Expired",IF(AND(H71="Yes",M71&lt;=30),"Extension Pending",IF(OR(M71&lt;=60,AND(G71&gt;0,M71&lt;=90)),"Due Soon","OK")))))</f>
        <v/>
      </c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7" t="n"/>
      <c r="L72" s="7" t="n"/>
      <c r="M72" s="4">
        <f>IF(F72="","",F72-TODAY())</f>
        <v/>
      </c>
      <c r="N72" s="4">
        <f>IF(J72="","",J72-TODAY())</f>
        <v/>
      </c>
      <c r="O72" s="4">
        <f>IF(F72="","Missing Date",IF(K72="Complete","Complete",IF(M72&lt;0,"Expired",IF(AND(H72="Yes",M72&lt;=30),"Extension Pending",IF(OR(M72&lt;=60,AND(G72&gt;0,M72&lt;=90)),"Due Soon","OK")))))</f>
        <v/>
      </c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  <c r="L73" s="7" t="n"/>
      <c r="M73" s="4">
        <f>IF(F73="","",F73-TODAY())</f>
        <v/>
      </c>
      <c r="N73" s="4">
        <f>IF(J73="","",J73-TODAY())</f>
        <v/>
      </c>
      <c r="O73" s="4">
        <f>IF(F73="","Missing Date",IF(K73="Complete","Complete",IF(M73&lt;0,"Expired",IF(AND(H73="Yes",M73&lt;=30),"Extension Pending",IF(OR(M73&lt;=60,AND(G73&gt;0,M73&lt;=90)),"Due Soon","OK")))))</f>
        <v/>
      </c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7" t="n"/>
      <c r="L74" s="7" t="n"/>
      <c r="M74" s="4">
        <f>IF(F74="","",F74-TODAY())</f>
        <v/>
      </c>
      <c r="N74" s="4">
        <f>IF(J74="","",J74-TODAY())</f>
        <v/>
      </c>
      <c r="O74" s="4">
        <f>IF(F74="","Missing Date",IF(K74="Complete","Complete",IF(M74&lt;0,"Expired",IF(AND(H74="Yes",M74&lt;=30),"Extension Pending",IF(OR(M74&lt;=60,AND(G74&gt;0,M74&lt;=90)),"Due Soon","OK")))))</f>
        <v/>
      </c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7" t="n"/>
      <c r="L75" s="7" t="n"/>
      <c r="M75" s="4">
        <f>IF(F75="","",F75-TODAY())</f>
        <v/>
      </c>
      <c r="N75" s="4">
        <f>IF(J75="","",J75-TODAY())</f>
        <v/>
      </c>
      <c r="O75" s="4">
        <f>IF(F75="","Missing Date",IF(K75="Complete","Complete",IF(M75&lt;0,"Expired",IF(AND(H75="Yes",M75&lt;=30),"Extension Pending",IF(OR(M75&lt;=60,AND(G75&gt;0,M75&lt;=90)),"Due Soon","OK")))))</f>
        <v/>
      </c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  <c r="K76" s="7" t="n"/>
      <c r="L76" s="7" t="n"/>
      <c r="M76" s="4">
        <f>IF(F76="","",F76-TODAY())</f>
        <v/>
      </c>
      <c r="N76" s="4">
        <f>IF(J76="","",J76-TODAY())</f>
        <v/>
      </c>
      <c r="O76" s="4">
        <f>IF(F76="","Missing Date",IF(K76="Complete","Complete",IF(M76&lt;0,"Expired",IF(AND(H76="Yes",M76&lt;=30),"Extension Pending",IF(OR(M76&lt;=60,AND(G76&gt;0,M76&lt;=90)),"Due Soon","OK")))))</f>
        <v/>
      </c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7" t="n"/>
      <c r="L77" s="7" t="n"/>
      <c r="M77" s="4">
        <f>IF(F77="","",F77-TODAY())</f>
        <v/>
      </c>
      <c r="N77" s="4">
        <f>IF(J77="","",J77-TODAY())</f>
        <v/>
      </c>
      <c r="O77" s="4">
        <f>IF(F77="","Missing Date",IF(K77="Complete","Complete",IF(M77&lt;0,"Expired",IF(AND(H77="Yes",M77&lt;=30),"Extension Pending",IF(OR(M77&lt;=60,AND(G77&gt;0,M77&lt;=90)),"Due Soon","OK")))))</f>
        <v/>
      </c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  <c r="K78" s="7" t="n"/>
      <c r="L78" s="7" t="n"/>
      <c r="M78" s="4">
        <f>IF(F78="","",F78-TODAY())</f>
        <v/>
      </c>
      <c r="N78" s="4">
        <f>IF(J78="","",J78-TODAY())</f>
        <v/>
      </c>
      <c r="O78" s="4">
        <f>IF(F78="","Missing Date",IF(K78="Complete","Complete",IF(M78&lt;0,"Expired",IF(AND(H78="Yes",M78&lt;=30),"Extension Pending",IF(OR(M78&lt;=60,AND(G78&gt;0,M78&lt;=90)),"Due Soon","OK")))))</f>
        <v/>
      </c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7" t="n"/>
      <c r="L79" s="7" t="n"/>
      <c r="M79" s="4">
        <f>IF(F79="","",F79-TODAY())</f>
        <v/>
      </c>
      <c r="N79" s="4">
        <f>IF(J79="","",J79-TODAY())</f>
        <v/>
      </c>
      <c r="O79" s="4">
        <f>IF(F79="","Missing Date",IF(K79="Complete","Complete",IF(M79&lt;0,"Expired",IF(AND(H79="Yes",M79&lt;=30),"Extension Pending",IF(OR(M79&lt;=60,AND(G79&gt;0,M79&lt;=90)),"Due Soon","OK")))))</f>
        <v/>
      </c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7" t="n"/>
      <c r="L80" s="7" t="n"/>
      <c r="M80" s="4">
        <f>IF(F80="","",F80-TODAY())</f>
        <v/>
      </c>
      <c r="N80" s="4">
        <f>IF(J80="","",J80-TODAY())</f>
        <v/>
      </c>
      <c r="O80" s="4">
        <f>IF(F80="","Missing Date",IF(K80="Complete","Complete",IF(M80&lt;0,"Expired",IF(AND(H80="Yes",M80&lt;=30),"Extension Pending",IF(OR(M80&lt;=60,AND(G80&gt;0,M80&lt;=90)),"Due Soon","OK")))))</f>
        <v/>
      </c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7" t="n"/>
      <c r="L81" s="7" t="n"/>
      <c r="M81" s="4">
        <f>IF(F81="","",F81-TODAY())</f>
        <v/>
      </c>
      <c r="N81" s="4">
        <f>IF(J81="","",J81-TODAY())</f>
        <v/>
      </c>
      <c r="O81" s="4">
        <f>IF(F81="","Missing Date",IF(K81="Complete","Complete",IF(M81&lt;0,"Expired",IF(AND(H81="Yes",M81&lt;=30),"Extension Pending",IF(OR(M81&lt;=60,AND(G81&gt;0,M81&lt;=90)),"Due Soon","OK")))))</f>
        <v/>
      </c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7" t="n"/>
      <c r="L82" s="7" t="n"/>
      <c r="M82" s="4">
        <f>IF(F82="","",F82-TODAY())</f>
        <v/>
      </c>
      <c r="N82" s="4">
        <f>IF(J82="","",J82-TODAY())</f>
        <v/>
      </c>
      <c r="O82" s="4">
        <f>IF(F82="","Missing Date",IF(K82="Complete","Complete",IF(M82&lt;0,"Expired",IF(AND(H82="Yes",M82&lt;=30),"Extension Pending",IF(OR(M82&lt;=60,AND(G82&gt;0,M82&lt;=90)),"Due Soon","OK")))))</f>
        <v/>
      </c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7" t="n"/>
      <c r="L83" s="7" t="n"/>
      <c r="M83" s="4">
        <f>IF(F83="","",F83-TODAY())</f>
        <v/>
      </c>
      <c r="N83" s="4">
        <f>IF(J83="","",J83-TODAY())</f>
        <v/>
      </c>
      <c r="O83" s="4">
        <f>IF(F83="","Missing Date",IF(K83="Complete","Complete",IF(M83&lt;0,"Expired",IF(AND(H83="Yes",M83&lt;=30),"Extension Pending",IF(OR(M83&lt;=60,AND(G83&gt;0,M83&lt;=90)),"Due Soon","OK")))))</f>
        <v/>
      </c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7" t="n"/>
      <c r="L84" s="7" t="n"/>
      <c r="M84" s="4">
        <f>IF(F84="","",F84-TODAY())</f>
        <v/>
      </c>
      <c r="N84" s="4">
        <f>IF(J84="","",J84-TODAY())</f>
        <v/>
      </c>
      <c r="O84" s="4">
        <f>IF(F84="","Missing Date",IF(K84="Complete","Complete",IF(M84&lt;0,"Expired",IF(AND(H84="Yes",M84&lt;=30),"Extension Pending",IF(OR(M84&lt;=60,AND(G84&gt;0,M84&lt;=90)),"Due Soon","OK")))))</f>
        <v/>
      </c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7" t="n"/>
      <c r="L85" s="7" t="n"/>
      <c r="M85" s="4">
        <f>IF(F85="","",F85-TODAY())</f>
        <v/>
      </c>
      <c r="N85" s="4">
        <f>IF(J85="","",J85-TODAY())</f>
        <v/>
      </c>
      <c r="O85" s="4">
        <f>IF(F85="","Missing Date",IF(K85="Complete","Complete",IF(M85&lt;0,"Expired",IF(AND(H85="Yes",M85&lt;=30),"Extension Pending",IF(OR(M85&lt;=60,AND(G85&gt;0,M85&lt;=90)),"Due Soon","OK")))))</f>
        <v/>
      </c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7" t="n"/>
      <c r="L86" s="7" t="n"/>
      <c r="M86" s="4">
        <f>IF(F86="","",F86-TODAY())</f>
        <v/>
      </c>
      <c r="N86" s="4">
        <f>IF(J86="","",J86-TODAY())</f>
        <v/>
      </c>
      <c r="O86" s="4">
        <f>IF(F86="","Missing Date",IF(K86="Complete","Complete",IF(M86&lt;0,"Expired",IF(AND(H86="Yes",M86&lt;=30),"Extension Pending",IF(OR(M86&lt;=60,AND(G86&gt;0,M86&lt;=90)),"Due Soon","OK")))))</f>
        <v/>
      </c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7" t="n"/>
      <c r="L87" s="7" t="n"/>
      <c r="M87" s="4">
        <f>IF(F87="","",F87-TODAY())</f>
        <v/>
      </c>
      <c r="N87" s="4">
        <f>IF(J87="","",J87-TODAY())</f>
        <v/>
      </c>
      <c r="O87" s="4">
        <f>IF(F87="","Missing Date",IF(K87="Complete","Complete",IF(M87&lt;0,"Expired",IF(AND(H87="Yes",M87&lt;=30),"Extension Pending",IF(OR(M87&lt;=60,AND(G87&gt;0,M87&lt;=90)),"Due Soon","OK")))))</f>
        <v/>
      </c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7" t="n"/>
      <c r="L88" s="7" t="n"/>
      <c r="M88" s="4">
        <f>IF(F88="","",F88-TODAY())</f>
        <v/>
      </c>
      <c r="N88" s="4">
        <f>IF(J88="","",J88-TODAY())</f>
        <v/>
      </c>
      <c r="O88" s="4">
        <f>IF(F88="","Missing Date",IF(K88="Complete","Complete",IF(M88&lt;0,"Expired",IF(AND(H88="Yes",M88&lt;=30),"Extension Pending",IF(OR(M88&lt;=60,AND(G88&gt;0,M88&lt;=90)),"Due Soon","OK")))))</f>
        <v/>
      </c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7" t="n"/>
      <c r="L89" s="7" t="n"/>
      <c r="M89" s="4">
        <f>IF(F89="","",F89-TODAY())</f>
        <v/>
      </c>
      <c r="N89" s="4">
        <f>IF(J89="","",J89-TODAY())</f>
        <v/>
      </c>
      <c r="O89" s="4">
        <f>IF(F89="","Missing Date",IF(K89="Complete","Complete",IF(M89&lt;0,"Expired",IF(AND(H89="Yes",M89&lt;=30),"Extension Pending",IF(OR(M89&lt;=60,AND(G89&gt;0,M89&lt;=90)),"Due Soon","OK")))))</f>
        <v/>
      </c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7" t="n"/>
      <c r="L90" s="7" t="n"/>
      <c r="M90" s="4">
        <f>IF(F90="","",F90-TODAY())</f>
        <v/>
      </c>
      <c r="N90" s="4">
        <f>IF(J90="","",J90-TODAY())</f>
        <v/>
      </c>
      <c r="O90" s="4">
        <f>IF(F90="","Missing Date",IF(K90="Complete","Complete",IF(M90&lt;0,"Expired",IF(AND(H90="Yes",M90&lt;=30),"Extension Pending",IF(OR(M90&lt;=60,AND(G90&gt;0,M90&lt;=90)),"Due Soon","OK")))))</f>
        <v/>
      </c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7" t="n"/>
      <c r="L91" s="7" t="n"/>
      <c r="M91" s="4">
        <f>IF(F91="","",F91-TODAY())</f>
        <v/>
      </c>
      <c r="N91" s="4">
        <f>IF(J91="","",J91-TODAY())</f>
        <v/>
      </c>
      <c r="O91" s="4">
        <f>IF(F91="","Missing Date",IF(K91="Complete","Complete",IF(M91&lt;0,"Expired",IF(AND(H91="Yes",M91&lt;=30),"Extension Pending",IF(OR(M91&lt;=60,AND(G91&gt;0,M91&lt;=90)),"Due Soon","OK")))))</f>
        <v/>
      </c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7" t="n"/>
      <c r="L92" s="7" t="n"/>
      <c r="M92" s="4">
        <f>IF(F92="","",F92-TODAY())</f>
        <v/>
      </c>
      <c r="N92" s="4">
        <f>IF(J92="","",J92-TODAY())</f>
        <v/>
      </c>
      <c r="O92" s="4">
        <f>IF(F92="","Missing Date",IF(K92="Complete","Complete",IF(M92&lt;0,"Expired",IF(AND(H92="Yes",M92&lt;=30),"Extension Pending",IF(OR(M92&lt;=60,AND(G92&gt;0,M92&lt;=90)),"Due Soon","OK")))))</f>
        <v/>
      </c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7" t="n"/>
      <c r="L93" s="7" t="n"/>
      <c r="M93" s="4">
        <f>IF(F93="","",F93-TODAY())</f>
        <v/>
      </c>
      <c r="N93" s="4">
        <f>IF(J93="","",J93-TODAY())</f>
        <v/>
      </c>
      <c r="O93" s="4">
        <f>IF(F93="","Missing Date",IF(K93="Complete","Complete",IF(M93&lt;0,"Expired",IF(AND(H93="Yes",M93&lt;=30),"Extension Pending",IF(OR(M93&lt;=60,AND(G93&gt;0,M93&lt;=90)),"Due Soon","OK")))))</f>
        <v/>
      </c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7" t="n"/>
      <c r="L94" s="7" t="n"/>
      <c r="M94" s="4">
        <f>IF(F94="","",F94-TODAY())</f>
        <v/>
      </c>
      <c r="N94" s="4">
        <f>IF(J94="","",J94-TODAY())</f>
        <v/>
      </c>
      <c r="O94" s="4">
        <f>IF(F94="","Missing Date",IF(K94="Complete","Complete",IF(M94&lt;0,"Expired",IF(AND(H94="Yes",M94&lt;=30),"Extension Pending",IF(OR(M94&lt;=60,AND(G94&gt;0,M94&lt;=90)),"Due Soon","OK")))))</f>
        <v/>
      </c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7" t="n"/>
      <c r="L95" s="7" t="n"/>
      <c r="M95" s="4">
        <f>IF(F95="","",F95-TODAY())</f>
        <v/>
      </c>
      <c r="N95" s="4">
        <f>IF(J95="","",J95-TODAY())</f>
        <v/>
      </c>
      <c r="O95" s="4">
        <f>IF(F95="","Missing Date",IF(K95="Complete","Complete",IF(M95&lt;0,"Expired",IF(AND(H95="Yes",M95&lt;=30),"Extension Pending",IF(OR(M95&lt;=60,AND(G95&gt;0,M95&lt;=90)),"Due Soon","OK")))))</f>
        <v/>
      </c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7" t="n"/>
      <c r="L96" s="7" t="n"/>
      <c r="M96" s="4">
        <f>IF(F96="","",F96-TODAY())</f>
        <v/>
      </c>
      <c r="N96" s="4">
        <f>IF(J96="","",J96-TODAY())</f>
        <v/>
      </c>
      <c r="O96" s="4">
        <f>IF(F96="","Missing Date",IF(K96="Complete","Complete",IF(M96&lt;0,"Expired",IF(AND(H96="Yes",M96&lt;=30),"Extension Pending",IF(OR(M96&lt;=60,AND(G96&gt;0,M96&lt;=90)),"Due Soon","OK")))))</f>
        <v/>
      </c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7" t="n"/>
      <c r="L97" s="7" t="n"/>
      <c r="M97" s="4">
        <f>IF(F97="","",F97-TODAY())</f>
        <v/>
      </c>
      <c r="N97" s="4">
        <f>IF(J97="","",J97-TODAY())</f>
        <v/>
      </c>
      <c r="O97" s="4">
        <f>IF(F97="","Missing Date",IF(K97="Complete","Complete",IF(M97&lt;0,"Expired",IF(AND(H97="Yes",M97&lt;=30),"Extension Pending",IF(OR(M97&lt;=60,AND(G97&gt;0,M97&lt;=90)),"Due Soon","OK")))))</f>
        <v/>
      </c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7" t="n"/>
      <c r="L98" s="7" t="n"/>
      <c r="M98" s="4">
        <f>IF(F98="","",F98-TODAY())</f>
        <v/>
      </c>
      <c r="N98" s="4">
        <f>IF(J98="","",J98-TODAY())</f>
        <v/>
      </c>
      <c r="O98" s="4">
        <f>IF(F98="","Missing Date",IF(K98="Complete","Complete",IF(M98&lt;0,"Expired",IF(AND(H98="Yes",M98&lt;=30),"Extension Pending",IF(OR(M98&lt;=60,AND(G98&gt;0,M98&lt;=90)),"Due Soon","OK")))))</f>
        <v/>
      </c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7" t="n"/>
      <c r="L99" s="7" t="n"/>
      <c r="M99" s="4">
        <f>IF(F99="","",F99-TODAY())</f>
        <v/>
      </c>
      <c r="N99" s="4">
        <f>IF(J99="","",J99-TODAY())</f>
        <v/>
      </c>
      <c r="O99" s="4">
        <f>IF(F99="","Missing Date",IF(K99="Complete","Complete",IF(M99&lt;0,"Expired",IF(AND(H99="Yes",M99&lt;=30),"Extension Pending",IF(OR(M99&lt;=60,AND(G99&gt;0,M99&lt;=90)),"Due Soon","OK")))))</f>
        <v/>
      </c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7" t="n"/>
      <c r="L100" s="7" t="n"/>
      <c r="M100" s="4">
        <f>IF(F100="","",F100-TODAY())</f>
        <v/>
      </c>
      <c r="N100" s="4">
        <f>IF(J100="","",J100-TODAY())</f>
        <v/>
      </c>
      <c r="O100" s="4">
        <f>IF(F100="","Missing Date",IF(K100="Complete","Complete",IF(M100&lt;0,"Expired",IF(AND(H100="Yes",M100&lt;=30),"Extension Pending",IF(OR(M100&lt;=60,AND(G100&gt;0,M100&lt;=90)),"Due Soon","OK")))))</f>
        <v/>
      </c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7" t="n"/>
      <c r="L101" s="7" t="n"/>
      <c r="M101" s="4">
        <f>IF(F101="","",F101-TODAY())</f>
        <v/>
      </c>
      <c r="N101" s="4">
        <f>IF(J101="","",J101-TODAY())</f>
        <v/>
      </c>
      <c r="O101" s="4">
        <f>IF(F101="","Missing Date",IF(K101="Complete","Complete",IF(M101&lt;0,"Expired",IF(AND(H101="Yes",M101&lt;=30),"Extension Pending",IF(OR(M101&lt;=60,AND(G101&gt;0,M101&lt;=90)),"Due Soon","OK")))))</f>
        <v/>
      </c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7" t="n"/>
      <c r="L102" s="7" t="n"/>
      <c r="M102" s="4">
        <f>IF(F102="","",F102-TODAY())</f>
        <v/>
      </c>
      <c r="N102" s="4">
        <f>IF(J102="","",J102-TODAY())</f>
        <v/>
      </c>
      <c r="O102" s="4">
        <f>IF(F102="","Missing Date",IF(K102="Complete","Complete",IF(M102&lt;0,"Expired",IF(AND(H102="Yes",M102&lt;=30),"Extension Pending",IF(OR(M102&lt;=60,AND(G102&gt;0,M102&lt;=90)),"Due Soon","OK")))))</f>
        <v/>
      </c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7" t="n"/>
      <c r="L103" s="7" t="n"/>
      <c r="M103" s="4">
        <f>IF(F103="","",F103-TODAY())</f>
        <v/>
      </c>
      <c r="N103" s="4">
        <f>IF(J103="","",J103-TODAY())</f>
        <v/>
      </c>
      <c r="O103" s="4">
        <f>IF(F103="","Missing Date",IF(K103="Complete","Complete",IF(M103&lt;0,"Expired",IF(AND(H103="Yes",M103&lt;=30),"Extension Pending",IF(OR(M103&lt;=60,AND(G103&gt;0,M103&lt;=90)),"Due Soon","OK")))))</f>
        <v/>
      </c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7" t="n"/>
      <c r="L104" s="7" t="n"/>
      <c r="M104" s="4">
        <f>IF(F104="","",F104-TODAY())</f>
        <v/>
      </c>
      <c r="N104" s="4">
        <f>IF(J104="","",J104-TODAY())</f>
        <v/>
      </c>
      <c r="O104" s="4">
        <f>IF(F104="","Missing Date",IF(K104="Complete","Complete",IF(M104&lt;0,"Expired",IF(AND(H104="Yes",M104&lt;=30),"Extension Pending",IF(OR(M104&lt;=60,AND(G104&gt;0,M104&lt;=90)),"Due Soon","OK")))))</f>
        <v/>
      </c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7" t="n"/>
      <c r="L105" s="7" t="n"/>
      <c r="M105" s="4">
        <f>IF(F105="","",F105-TODAY())</f>
        <v/>
      </c>
      <c r="N105" s="4">
        <f>IF(J105="","",J105-TODAY())</f>
        <v/>
      </c>
      <c r="O105" s="4">
        <f>IF(F105="","Missing Date",IF(K105="Complete","Complete",IF(M105&lt;0,"Expired",IF(AND(H105="Yes",M105&lt;=30),"Extension Pending",IF(OR(M105&lt;=60,AND(G105&gt;0,M105&lt;=90)),"Due Soon","OK")))))</f>
        <v/>
      </c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7" t="n"/>
      <c r="L106" s="7" t="n"/>
      <c r="M106" s="4">
        <f>IF(F106="","",F106-TODAY())</f>
        <v/>
      </c>
      <c r="N106" s="4">
        <f>IF(J106="","",J106-TODAY())</f>
        <v/>
      </c>
      <c r="O106" s="4">
        <f>IF(F106="","Missing Date",IF(K106="Complete","Complete",IF(M106&lt;0,"Expired",IF(AND(H106="Yes",M106&lt;=30),"Extension Pending",IF(OR(M106&lt;=60,AND(G106&gt;0,M106&lt;=90)),"Due Soon","OK")))))</f>
        <v/>
      </c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7" t="n"/>
      <c r="L107" s="7" t="n"/>
      <c r="M107" s="4">
        <f>IF(F107="","",F107-TODAY())</f>
        <v/>
      </c>
      <c r="N107" s="4">
        <f>IF(J107="","",J107-TODAY())</f>
        <v/>
      </c>
      <c r="O107" s="4">
        <f>IF(F107="","Missing Date",IF(K107="Complete","Complete",IF(M107&lt;0,"Expired",IF(AND(H107="Yes",M107&lt;=30),"Extension Pending",IF(OR(M107&lt;=60,AND(G107&gt;0,M107&lt;=90)),"Due Soon","OK")))))</f>
        <v/>
      </c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7" t="n"/>
      <c r="L108" s="7" t="n"/>
      <c r="M108" s="4">
        <f>IF(F108="","",F108-TODAY())</f>
        <v/>
      </c>
      <c r="N108" s="4">
        <f>IF(J108="","",J108-TODAY())</f>
        <v/>
      </c>
      <c r="O108" s="4">
        <f>IF(F108="","Missing Date",IF(K108="Complete","Complete",IF(M108&lt;0,"Expired",IF(AND(H108="Yes",M108&lt;=30),"Extension Pending",IF(OR(M108&lt;=60,AND(G108&gt;0,M108&lt;=90)),"Due Soon","OK")))))</f>
        <v/>
      </c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7" t="n"/>
      <c r="L109" s="7" t="n"/>
      <c r="M109" s="4">
        <f>IF(F109="","",F109-TODAY())</f>
        <v/>
      </c>
      <c r="N109" s="4">
        <f>IF(J109="","",J109-TODAY())</f>
        <v/>
      </c>
      <c r="O109" s="4">
        <f>IF(F109="","Missing Date",IF(K109="Complete","Complete",IF(M109&lt;0,"Expired",IF(AND(H109="Yes",M109&lt;=30),"Extension Pending",IF(OR(M109&lt;=60,AND(G109&gt;0,M109&lt;=90)),"Due Soon","OK")))))</f>
        <v/>
      </c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7" t="n"/>
      <c r="L110" s="7" t="n"/>
      <c r="M110" s="4">
        <f>IF(F110="","",F110-TODAY())</f>
        <v/>
      </c>
      <c r="N110" s="4">
        <f>IF(J110="","",J110-TODAY())</f>
        <v/>
      </c>
      <c r="O110" s="4">
        <f>IF(F110="","Missing Date",IF(K110="Complete","Complete",IF(M110&lt;0,"Expired",IF(AND(H110="Yes",M110&lt;=30),"Extension Pending",IF(OR(M110&lt;=60,AND(G110&gt;0,M110&lt;=90)),"Due Soon","OK")))))</f>
        <v/>
      </c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7" t="n"/>
      <c r="L111" s="7" t="n"/>
      <c r="M111" s="4">
        <f>IF(F111="","",F111-TODAY())</f>
        <v/>
      </c>
      <c r="N111" s="4">
        <f>IF(J111="","",J111-TODAY())</f>
        <v/>
      </c>
      <c r="O111" s="4">
        <f>IF(F111="","Missing Date",IF(K111="Complete","Complete",IF(M111&lt;0,"Expired",IF(AND(H111="Yes",M111&lt;=30),"Extension Pending",IF(OR(M111&lt;=60,AND(G111&gt;0,M111&lt;=90)),"Due Soon","OK")))))</f>
        <v/>
      </c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7" t="n"/>
      <c r="L112" s="7" t="n"/>
      <c r="M112" s="4">
        <f>IF(F112="","",F112-TODAY())</f>
        <v/>
      </c>
      <c r="N112" s="4">
        <f>IF(J112="","",J112-TODAY())</f>
        <v/>
      </c>
      <c r="O112" s="4">
        <f>IF(F112="","Missing Date",IF(K112="Complete","Complete",IF(M112&lt;0,"Expired",IF(AND(H112="Yes",M112&lt;=30),"Extension Pending",IF(OR(M112&lt;=60,AND(G112&gt;0,M112&lt;=90)),"Due Soon","OK")))))</f>
        <v/>
      </c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7" t="n"/>
      <c r="L113" s="7" t="n"/>
      <c r="M113" s="4">
        <f>IF(F113="","",F113-TODAY())</f>
        <v/>
      </c>
      <c r="N113" s="4">
        <f>IF(J113="","",J113-TODAY())</f>
        <v/>
      </c>
      <c r="O113" s="4">
        <f>IF(F113="","Missing Date",IF(K113="Complete","Complete",IF(M113&lt;0,"Expired",IF(AND(H113="Yes",M113&lt;=30),"Extension Pending",IF(OR(M113&lt;=60,AND(G113&gt;0,M113&lt;=90)),"Due Soon","OK")))))</f>
        <v/>
      </c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7" t="n"/>
      <c r="L114" s="7" t="n"/>
      <c r="M114" s="4">
        <f>IF(F114="","",F114-TODAY())</f>
        <v/>
      </c>
      <c r="N114" s="4">
        <f>IF(J114="","",J114-TODAY())</f>
        <v/>
      </c>
      <c r="O114" s="4">
        <f>IF(F114="","Missing Date",IF(K114="Complete","Complete",IF(M114&lt;0,"Expired",IF(AND(H114="Yes",M114&lt;=30),"Extension Pending",IF(OR(M114&lt;=60,AND(G114&gt;0,M114&lt;=90)),"Due Soon","OK")))))</f>
        <v/>
      </c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7" t="n"/>
      <c r="L115" s="7" t="n"/>
      <c r="M115" s="4">
        <f>IF(F115="","",F115-TODAY())</f>
        <v/>
      </c>
      <c r="N115" s="4">
        <f>IF(J115="","",J115-TODAY())</f>
        <v/>
      </c>
      <c r="O115" s="4">
        <f>IF(F115="","Missing Date",IF(K115="Complete","Complete",IF(M115&lt;0,"Expired",IF(AND(H115="Yes",M115&lt;=30),"Extension Pending",IF(OR(M115&lt;=60,AND(G115&gt;0,M115&lt;=90)),"Due Soon","OK")))))</f>
        <v/>
      </c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  <c r="K116" s="7" t="n"/>
      <c r="L116" s="7" t="n"/>
      <c r="M116" s="4">
        <f>IF(F116="","",F116-TODAY())</f>
        <v/>
      </c>
      <c r="N116" s="4">
        <f>IF(J116="","",J116-TODAY())</f>
        <v/>
      </c>
      <c r="O116" s="4">
        <f>IF(F116="","Missing Date",IF(K116="Complete","Complete",IF(M116&lt;0,"Expired",IF(AND(H116="Yes",M116&lt;=30),"Extension Pending",IF(OR(M116&lt;=60,AND(G116&gt;0,M116&lt;=90)),"Due Soon","OK")))))</f>
        <v/>
      </c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  <c r="J117" s="7" t="n"/>
      <c r="K117" s="7" t="n"/>
      <c r="L117" s="7" t="n"/>
      <c r="M117" s="4">
        <f>IF(F117="","",F117-TODAY())</f>
        <v/>
      </c>
      <c r="N117" s="4">
        <f>IF(J117="","",J117-TODAY())</f>
        <v/>
      </c>
      <c r="O117" s="4">
        <f>IF(F117="","Missing Date",IF(K117="Complete","Complete",IF(M117&lt;0,"Expired",IF(AND(H117="Yes",M117&lt;=30),"Extension Pending",IF(OR(M117&lt;=60,AND(G117&gt;0,M117&lt;=90)),"Due Soon","OK")))))</f>
        <v/>
      </c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7" t="n"/>
      <c r="J118" s="7" t="n"/>
      <c r="K118" s="7" t="n"/>
      <c r="L118" s="7" t="n"/>
      <c r="M118" s="4">
        <f>IF(F118="","",F118-TODAY())</f>
        <v/>
      </c>
      <c r="N118" s="4">
        <f>IF(J118="","",J118-TODAY())</f>
        <v/>
      </c>
      <c r="O118" s="4">
        <f>IF(F118="","Missing Date",IF(K118="Complete","Complete",IF(M118&lt;0,"Expired",IF(AND(H118="Yes",M118&lt;=30),"Extension Pending",IF(OR(M118&lt;=60,AND(G118&gt;0,M118&lt;=90)),"Due Soon","OK")))))</f>
        <v/>
      </c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7" t="n"/>
      <c r="J119" s="7" t="n"/>
      <c r="K119" s="7" t="n"/>
      <c r="L119" s="7" t="n"/>
      <c r="M119" s="4">
        <f>IF(F119="","",F119-TODAY())</f>
        <v/>
      </c>
      <c r="N119" s="4">
        <f>IF(J119="","",J119-TODAY())</f>
        <v/>
      </c>
      <c r="O119" s="4">
        <f>IF(F119="","Missing Date",IF(K119="Complete","Complete",IF(M119&lt;0,"Expired",IF(AND(H119="Yes",M119&lt;=30),"Extension Pending",IF(OR(M119&lt;=60,AND(G119&gt;0,M119&lt;=90)),"Due Soon","OK")))))</f>
        <v/>
      </c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7" t="n"/>
      <c r="J120" s="7" t="n"/>
      <c r="K120" s="7" t="n"/>
      <c r="L120" s="7" t="n"/>
      <c r="M120" s="4">
        <f>IF(F120="","",F120-TODAY())</f>
        <v/>
      </c>
      <c r="N120" s="4">
        <f>IF(J120="","",J120-TODAY())</f>
        <v/>
      </c>
      <c r="O120" s="4">
        <f>IF(F120="","Missing Date",IF(K120="Complete","Complete",IF(M120&lt;0,"Expired",IF(AND(H120="Yes",M120&lt;=30),"Extension Pending",IF(OR(M120&lt;=60,AND(G120&gt;0,M120&lt;=90)),"Due Soon","OK")))))</f>
        <v/>
      </c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7" t="n"/>
      <c r="L121" s="7" t="n"/>
      <c r="M121" s="4">
        <f>IF(F121="","",F121-TODAY())</f>
        <v/>
      </c>
      <c r="N121" s="4">
        <f>IF(J121="","",J121-TODAY())</f>
        <v/>
      </c>
      <c r="O121" s="4">
        <f>IF(F121="","Missing Date",IF(K121="Complete","Complete",IF(M121&lt;0,"Expired",IF(AND(H121="Yes",M121&lt;=30),"Extension Pending",IF(OR(M121&lt;=60,AND(G121&gt;0,M121&lt;=90)),"Due Soon","OK")))))</f>
        <v/>
      </c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7" t="n"/>
      <c r="J122" s="7" t="n"/>
      <c r="K122" s="7" t="n"/>
      <c r="L122" s="7" t="n"/>
      <c r="M122" s="4">
        <f>IF(F122="","",F122-TODAY())</f>
        <v/>
      </c>
      <c r="N122" s="4">
        <f>IF(J122="","",J122-TODAY())</f>
        <v/>
      </c>
      <c r="O122" s="4">
        <f>IF(F122="","Missing Date",IF(K122="Complete","Complete",IF(M122&lt;0,"Expired",IF(AND(H122="Yes",M122&lt;=30),"Extension Pending",IF(OR(M122&lt;=60,AND(G122&gt;0,M122&lt;=90)),"Due Soon","OK")))))</f>
        <v/>
      </c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7" t="n"/>
      <c r="J123" s="7" t="n"/>
      <c r="K123" s="7" t="n"/>
      <c r="L123" s="7" t="n"/>
      <c r="M123" s="4">
        <f>IF(F123="","",F123-TODAY())</f>
        <v/>
      </c>
      <c r="N123" s="4">
        <f>IF(J123="","",J123-TODAY())</f>
        <v/>
      </c>
      <c r="O123" s="4">
        <f>IF(F123="","Missing Date",IF(K123="Complete","Complete",IF(M123&lt;0,"Expired",IF(AND(H123="Yes",M123&lt;=30),"Extension Pending",IF(OR(M123&lt;=60,AND(G123&gt;0,M123&lt;=90)),"Due Soon","OK")))))</f>
        <v/>
      </c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7" t="n"/>
      <c r="J124" s="7" t="n"/>
      <c r="K124" s="7" t="n"/>
      <c r="L124" s="7" t="n"/>
      <c r="M124" s="4">
        <f>IF(F124="","",F124-TODAY())</f>
        <v/>
      </c>
      <c r="N124" s="4">
        <f>IF(J124="","",J124-TODAY())</f>
        <v/>
      </c>
      <c r="O124" s="4">
        <f>IF(F124="","Missing Date",IF(K124="Complete","Complete",IF(M124&lt;0,"Expired",IF(AND(H124="Yes",M124&lt;=30),"Extension Pending",IF(OR(M124&lt;=60,AND(G124&gt;0,M124&lt;=90)),"Due Soon","OK")))))</f>
        <v/>
      </c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7" t="n"/>
      <c r="J125" s="7" t="n"/>
      <c r="K125" s="7" t="n"/>
      <c r="L125" s="7" t="n"/>
      <c r="M125" s="4">
        <f>IF(F125="","",F125-TODAY())</f>
        <v/>
      </c>
      <c r="N125" s="4">
        <f>IF(J125="","",J125-TODAY())</f>
        <v/>
      </c>
      <c r="O125" s="4">
        <f>IF(F125="","Missing Date",IF(K125="Complete","Complete",IF(M125&lt;0,"Expired",IF(AND(H125="Yes",M125&lt;=30),"Extension Pending",IF(OR(M125&lt;=60,AND(G125&gt;0,M125&lt;=90)),"Due Soon","OK")))))</f>
        <v/>
      </c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7" t="n"/>
      <c r="J126" s="7" t="n"/>
      <c r="K126" s="7" t="n"/>
      <c r="L126" s="7" t="n"/>
      <c r="M126" s="4">
        <f>IF(F126="","",F126-TODAY())</f>
        <v/>
      </c>
      <c r="N126" s="4">
        <f>IF(J126="","",J126-TODAY())</f>
        <v/>
      </c>
      <c r="O126" s="4">
        <f>IF(F126="","Missing Date",IF(K126="Complete","Complete",IF(M126&lt;0,"Expired",IF(AND(H126="Yes",M126&lt;=30),"Extension Pending",IF(OR(M126&lt;=60,AND(G126&gt;0,M126&lt;=90)),"Due Soon","OK")))))</f>
        <v/>
      </c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7" t="n"/>
      <c r="J127" s="7" t="n"/>
      <c r="K127" s="7" t="n"/>
      <c r="L127" s="7" t="n"/>
      <c r="M127" s="4">
        <f>IF(F127="","",F127-TODAY())</f>
        <v/>
      </c>
      <c r="N127" s="4">
        <f>IF(J127="","",J127-TODAY())</f>
        <v/>
      </c>
      <c r="O127" s="4">
        <f>IF(F127="","Missing Date",IF(K127="Complete","Complete",IF(M127&lt;0,"Expired",IF(AND(H127="Yes",M127&lt;=30),"Extension Pending",IF(OR(M127&lt;=60,AND(G127&gt;0,M127&lt;=90)),"Due Soon","OK")))))</f>
        <v/>
      </c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7" t="n"/>
      <c r="J128" s="7" t="n"/>
      <c r="K128" s="7" t="n"/>
      <c r="L128" s="7" t="n"/>
      <c r="M128" s="4">
        <f>IF(F128="","",F128-TODAY())</f>
        <v/>
      </c>
      <c r="N128" s="4">
        <f>IF(J128="","",J128-TODAY())</f>
        <v/>
      </c>
      <c r="O128" s="4">
        <f>IF(F128="","Missing Date",IF(K128="Complete","Complete",IF(M128&lt;0,"Expired",IF(AND(H128="Yes",M128&lt;=30),"Extension Pending",IF(OR(M128&lt;=60,AND(G128&gt;0,M128&lt;=90)),"Due Soon","OK")))))</f>
        <v/>
      </c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7" t="n"/>
      <c r="L129" s="7" t="n"/>
      <c r="M129" s="4">
        <f>IF(F129="","",F129-TODAY())</f>
        <v/>
      </c>
      <c r="N129" s="4">
        <f>IF(J129="","",J129-TODAY())</f>
        <v/>
      </c>
      <c r="O129" s="4">
        <f>IF(F129="","Missing Date",IF(K129="Complete","Complete",IF(M129&lt;0,"Expired",IF(AND(H129="Yes",M129&lt;=30),"Extension Pending",IF(OR(M129&lt;=60,AND(G129&gt;0,M129&lt;=90)),"Due Soon","OK")))))</f>
        <v/>
      </c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7" t="n"/>
      <c r="J130" s="7" t="n"/>
      <c r="K130" s="7" t="n"/>
      <c r="L130" s="7" t="n"/>
      <c r="M130" s="4">
        <f>IF(F130="","",F130-TODAY())</f>
        <v/>
      </c>
      <c r="N130" s="4">
        <f>IF(J130="","",J130-TODAY())</f>
        <v/>
      </c>
      <c r="O130" s="4">
        <f>IF(F130="","Missing Date",IF(K130="Complete","Complete",IF(M130&lt;0,"Expired",IF(AND(H130="Yes",M130&lt;=30),"Extension Pending",IF(OR(M130&lt;=60,AND(G130&gt;0,M130&lt;=90)),"Due Soon","OK")))))</f>
        <v/>
      </c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7" t="n"/>
      <c r="J131" s="7" t="n"/>
      <c r="K131" s="7" t="n"/>
      <c r="L131" s="7" t="n"/>
      <c r="M131" s="4">
        <f>IF(F131="","",F131-TODAY())</f>
        <v/>
      </c>
      <c r="N131" s="4">
        <f>IF(J131="","",J131-TODAY())</f>
        <v/>
      </c>
      <c r="O131" s="4">
        <f>IF(F131="","Missing Date",IF(K131="Complete","Complete",IF(M131&lt;0,"Expired",IF(AND(H131="Yes",M131&lt;=30),"Extension Pending",IF(OR(M131&lt;=60,AND(G131&gt;0,M131&lt;=90)),"Due Soon","OK")))))</f>
        <v/>
      </c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7" t="n"/>
      <c r="J132" s="7" t="n"/>
      <c r="K132" s="7" t="n"/>
      <c r="L132" s="7" t="n"/>
      <c r="M132" s="4">
        <f>IF(F132="","",F132-TODAY())</f>
        <v/>
      </c>
      <c r="N132" s="4">
        <f>IF(J132="","",J132-TODAY())</f>
        <v/>
      </c>
      <c r="O132" s="4">
        <f>IF(F132="","Missing Date",IF(K132="Complete","Complete",IF(M132&lt;0,"Expired",IF(AND(H132="Yes",M132&lt;=30),"Extension Pending",IF(OR(M132&lt;=60,AND(G132&gt;0,M132&lt;=90)),"Due Soon","OK")))))</f>
        <v/>
      </c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7" t="n"/>
      <c r="J133" s="7" t="n"/>
      <c r="K133" s="7" t="n"/>
      <c r="L133" s="7" t="n"/>
      <c r="M133" s="4">
        <f>IF(F133="","",F133-TODAY())</f>
        <v/>
      </c>
      <c r="N133" s="4">
        <f>IF(J133="","",J133-TODAY())</f>
        <v/>
      </c>
      <c r="O133" s="4">
        <f>IF(F133="","Missing Date",IF(K133="Complete","Complete",IF(M133&lt;0,"Expired",IF(AND(H133="Yes",M133&lt;=30),"Extension Pending",IF(OR(M133&lt;=60,AND(G133&gt;0,M133&lt;=90)),"Due Soon","OK")))))</f>
        <v/>
      </c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7" t="n"/>
      <c r="J134" s="7" t="n"/>
      <c r="K134" s="7" t="n"/>
      <c r="L134" s="7" t="n"/>
      <c r="M134" s="4">
        <f>IF(F134="","",F134-TODAY())</f>
        <v/>
      </c>
      <c r="N134" s="4">
        <f>IF(J134="","",J134-TODAY())</f>
        <v/>
      </c>
      <c r="O134" s="4">
        <f>IF(F134="","Missing Date",IF(K134="Complete","Complete",IF(M134&lt;0,"Expired",IF(AND(H134="Yes",M134&lt;=30),"Extension Pending",IF(OR(M134&lt;=60,AND(G134&gt;0,M134&lt;=90)),"Due Soon","OK")))))</f>
        <v/>
      </c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7" t="n"/>
      <c r="J135" s="7" t="n"/>
      <c r="K135" s="7" t="n"/>
      <c r="L135" s="7" t="n"/>
      <c r="M135" s="4">
        <f>IF(F135="","",F135-TODAY())</f>
        <v/>
      </c>
      <c r="N135" s="4">
        <f>IF(J135="","",J135-TODAY())</f>
        <v/>
      </c>
      <c r="O135" s="4">
        <f>IF(F135="","Missing Date",IF(K135="Complete","Complete",IF(M135&lt;0,"Expired",IF(AND(H135="Yes",M135&lt;=30),"Extension Pending",IF(OR(M135&lt;=60,AND(G135&gt;0,M135&lt;=90)),"Due Soon","OK")))))</f>
        <v/>
      </c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7" t="n"/>
      <c r="J136" s="7" t="n"/>
      <c r="K136" s="7" t="n"/>
      <c r="L136" s="7" t="n"/>
      <c r="M136" s="4">
        <f>IF(F136="","",F136-TODAY())</f>
        <v/>
      </c>
      <c r="N136" s="4">
        <f>IF(J136="","",J136-TODAY())</f>
        <v/>
      </c>
      <c r="O136" s="4">
        <f>IF(F136="","Missing Date",IF(K136="Complete","Complete",IF(M136&lt;0,"Expired",IF(AND(H136="Yes",M136&lt;=30),"Extension Pending",IF(OR(M136&lt;=60,AND(G136&gt;0,M136&lt;=90)),"Due Soon","OK")))))</f>
        <v/>
      </c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7" t="n"/>
      <c r="J137" s="7" t="n"/>
      <c r="K137" s="7" t="n"/>
      <c r="L137" s="7" t="n"/>
      <c r="M137" s="4">
        <f>IF(F137="","",F137-TODAY())</f>
        <v/>
      </c>
      <c r="N137" s="4">
        <f>IF(J137="","",J137-TODAY())</f>
        <v/>
      </c>
      <c r="O137" s="4">
        <f>IF(F137="","Missing Date",IF(K137="Complete","Complete",IF(M137&lt;0,"Expired",IF(AND(H137="Yes",M137&lt;=30),"Extension Pending",IF(OR(M137&lt;=60,AND(G137&gt;0,M137&lt;=90)),"Due Soon","OK")))))</f>
        <v/>
      </c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7" t="n"/>
      <c r="J138" s="7" t="n"/>
      <c r="K138" s="7" t="n"/>
      <c r="L138" s="7" t="n"/>
      <c r="M138" s="4">
        <f>IF(F138="","",F138-TODAY())</f>
        <v/>
      </c>
      <c r="N138" s="4">
        <f>IF(J138="","",J138-TODAY())</f>
        <v/>
      </c>
      <c r="O138" s="4">
        <f>IF(F138="","Missing Date",IF(K138="Complete","Complete",IF(M138&lt;0,"Expired",IF(AND(H138="Yes",M138&lt;=30),"Extension Pending",IF(OR(M138&lt;=60,AND(G138&gt;0,M138&lt;=90)),"Due Soon","OK")))))</f>
        <v/>
      </c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7" t="n"/>
      <c r="J139" s="7" t="n"/>
      <c r="K139" s="7" t="n"/>
      <c r="L139" s="7" t="n"/>
      <c r="M139" s="4">
        <f>IF(F139="","",F139-TODAY())</f>
        <v/>
      </c>
      <c r="N139" s="4">
        <f>IF(J139="","",J139-TODAY())</f>
        <v/>
      </c>
      <c r="O139" s="4">
        <f>IF(F139="","Missing Date",IF(K139="Complete","Complete",IF(M139&lt;0,"Expired",IF(AND(H139="Yes",M139&lt;=30),"Extension Pending",IF(OR(M139&lt;=60,AND(G139&gt;0,M139&lt;=90)),"Due Soon","OK")))))</f>
        <v/>
      </c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7" t="n"/>
      <c r="J140" s="7" t="n"/>
      <c r="K140" s="7" t="n"/>
      <c r="L140" s="7" t="n"/>
      <c r="M140" s="4">
        <f>IF(F140="","",F140-TODAY())</f>
        <v/>
      </c>
      <c r="N140" s="4">
        <f>IF(J140="","",J140-TODAY())</f>
        <v/>
      </c>
      <c r="O140" s="4">
        <f>IF(F140="","Missing Date",IF(K140="Complete","Complete",IF(M140&lt;0,"Expired",IF(AND(H140="Yes",M140&lt;=30),"Extension Pending",IF(OR(M140&lt;=60,AND(G140&gt;0,M140&lt;=90)),"Due Soon","OK")))))</f>
        <v/>
      </c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7" t="n"/>
      <c r="J141" s="7" t="n"/>
      <c r="K141" s="7" t="n"/>
      <c r="L141" s="7" t="n"/>
      <c r="M141" s="4">
        <f>IF(F141="","",F141-TODAY())</f>
        <v/>
      </c>
      <c r="N141" s="4">
        <f>IF(J141="","",J141-TODAY())</f>
        <v/>
      </c>
      <c r="O141" s="4">
        <f>IF(F141="","Missing Date",IF(K141="Complete","Complete",IF(M141&lt;0,"Expired",IF(AND(H141="Yes",M141&lt;=30),"Extension Pending",IF(OR(M141&lt;=60,AND(G141&gt;0,M141&lt;=90)),"Due Soon","OK")))))</f>
        <v/>
      </c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7" t="n"/>
      <c r="J142" s="7" t="n"/>
      <c r="K142" s="7" t="n"/>
      <c r="L142" s="7" t="n"/>
      <c r="M142" s="4">
        <f>IF(F142="","",F142-TODAY())</f>
        <v/>
      </c>
      <c r="N142" s="4">
        <f>IF(J142="","",J142-TODAY())</f>
        <v/>
      </c>
      <c r="O142" s="4">
        <f>IF(F142="","Missing Date",IF(K142="Complete","Complete",IF(M142&lt;0,"Expired",IF(AND(H142="Yes",M142&lt;=30),"Extension Pending",IF(OR(M142&lt;=60,AND(G142&gt;0,M142&lt;=90)),"Due Soon","OK")))))</f>
        <v/>
      </c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7" t="n"/>
      <c r="J143" s="7" t="n"/>
      <c r="K143" s="7" t="n"/>
      <c r="L143" s="7" t="n"/>
      <c r="M143" s="4">
        <f>IF(F143="","",F143-TODAY())</f>
        <v/>
      </c>
      <c r="N143" s="4">
        <f>IF(J143="","",J143-TODAY())</f>
        <v/>
      </c>
      <c r="O143" s="4">
        <f>IF(F143="","Missing Date",IF(K143="Complete","Complete",IF(M143&lt;0,"Expired",IF(AND(H143="Yes",M143&lt;=30),"Extension Pending",IF(OR(M143&lt;=60,AND(G143&gt;0,M143&lt;=90)),"Due Soon","OK")))))</f>
        <v/>
      </c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7" t="n"/>
      <c r="J144" s="7" t="n"/>
      <c r="K144" s="7" t="n"/>
      <c r="L144" s="7" t="n"/>
      <c r="M144" s="4">
        <f>IF(F144="","",F144-TODAY())</f>
        <v/>
      </c>
      <c r="N144" s="4">
        <f>IF(J144="","",J144-TODAY())</f>
        <v/>
      </c>
      <c r="O144" s="4">
        <f>IF(F144="","Missing Date",IF(K144="Complete","Complete",IF(M144&lt;0,"Expired",IF(AND(H144="Yes",M144&lt;=30),"Extension Pending",IF(OR(M144&lt;=60,AND(G144&gt;0,M144&lt;=90)),"Due Soon","OK")))))</f>
        <v/>
      </c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7" t="n"/>
      <c r="J145" s="7" t="n"/>
      <c r="K145" s="7" t="n"/>
      <c r="L145" s="7" t="n"/>
      <c r="M145" s="4">
        <f>IF(F145="","",F145-TODAY())</f>
        <v/>
      </c>
      <c r="N145" s="4">
        <f>IF(J145="","",J145-TODAY())</f>
        <v/>
      </c>
      <c r="O145" s="4">
        <f>IF(F145="","Missing Date",IF(K145="Complete","Complete",IF(M145&lt;0,"Expired",IF(AND(H145="Yes",M145&lt;=30),"Extension Pending",IF(OR(M145&lt;=60,AND(G145&gt;0,M145&lt;=90)),"Due Soon","OK")))))</f>
        <v/>
      </c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7" t="n"/>
      <c r="J146" s="7" t="n"/>
      <c r="K146" s="7" t="n"/>
      <c r="L146" s="7" t="n"/>
      <c r="M146" s="4">
        <f>IF(F146="","",F146-TODAY())</f>
        <v/>
      </c>
      <c r="N146" s="4">
        <f>IF(J146="","",J146-TODAY())</f>
        <v/>
      </c>
      <c r="O146" s="4">
        <f>IF(F146="","Missing Date",IF(K146="Complete","Complete",IF(M146&lt;0,"Expired",IF(AND(H146="Yes",M146&lt;=30),"Extension Pending",IF(OR(M146&lt;=60,AND(G146&gt;0,M146&lt;=90)),"Due Soon","OK")))))</f>
        <v/>
      </c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7" t="n"/>
      <c r="J147" s="7" t="n"/>
      <c r="K147" s="7" t="n"/>
      <c r="L147" s="7" t="n"/>
      <c r="M147" s="4">
        <f>IF(F147="","",F147-TODAY())</f>
        <v/>
      </c>
      <c r="N147" s="4">
        <f>IF(J147="","",J147-TODAY())</f>
        <v/>
      </c>
      <c r="O147" s="4">
        <f>IF(F147="","Missing Date",IF(K147="Complete","Complete",IF(M147&lt;0,"Expired",IF(AND(H147="Yes",M147&lt;=30),"Extension Pending",IF(OR(M147&lt;=60,AND(G147&gt;0,M147&lt;=90)),"Due Soon","OK")))))</f>
        <v/>
      </c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7" t="n"/>
      <c r="J148" s="7" t="n"/>
      <c r="K148" s="7" t="n"/>
      <c r="L148" s="7" t="n"/>
      <c r="M148" s="4">
        <f>IF(F148="","",F148-TODAY())</f>
        <v/>
      </c>
      <c r="N148" s="4">
        <f>IF(J148="","",J148-TODAY())</f>
        <v/>
      </c>
      <c r="O148" s="4">
        <f>IF(F148="","Missing Date",IF(K148="Complete","Complete",IF(M148&lt;0,"Expired",IF(AND(H148="Yes",M148&lt;=30),"Extension Pending",IF(OR(M148&lt;=60,AND(G148&gt;0,M148&lt;=90)),"Due Soon","OK")))))</f>
        <v/>
      </c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7" t="n"/>
      <c r="J149" s="7" t="n"/>
      <c r="K149" s="7" t="n"/>
      <c r="L149" s="7" t="n"/>
      <c r="M149" s="4">
        <f>IF(F149="","",F149-TODAY())</f>
        <v/>
      </c>
      <c r="N149" s="4">
        <f>IF(J149="","",J149-TODAY())</f>
        <v/>
      </c>
      <c r="O149" s="4">
        <f>IF(F149="","Missing Date",IF(K149="Complete","Complete",IF(M149&lt;0,"Expired",IF(AND(H149="Yes",M149&lt;=30),"Extension Pending",IF(OR(M149&lt;=60,AND(G149&gt;0,M149&lt;=90)),"Due Soon","OK")))))</f>
        <v/>
      </c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7" t="n"/>
      <c r="J150" s="7" t="n"/>
      <c r="K150" s="7" t="n"/>
      <c r="L150" s="7" t="n"/>
      <c r="M150" s="4">
        <f>IF(F150="","",F150-TODAY())</f>
        <v/>
      </c>
      <c r="N150" s="4">
        <f>IF(J150="","",J150-TODAY())</f>
        <v/>
      </c>
      <c r="O150" s="4">
        <f>IF(F150="","Missing Date",IF(K150="Complete","Complete",IF(M150&lt;0,"Expired",IF(AND(H150="Yes",M150&lt;=30),"Extension Pending",IF(OR(M150&lt;=60,AND(G150&gt;0,M150&lt;=90)),"Due Soon","OK")))))</f>
        <v/>
      </c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7" t="n"/>
      <c r="J151" s="7" t="n"/>
      <c r="K151" s="7" t="n"/>
      <c r="L151" s="7" t="n"/>
      <c r="M151" s="4">
        <f>IF(F151="","",F151-TODAY())</f>
        <v/>
      </c>
      <c r="N151" s="4">
        <f>IF(J151="","",J151-TODAY())</f>
        <v/>
      </c>
      <c r="O151" s="4">
        <f>IF(F151="","Missing Date",IF(K151="Complete","Complete",IF(M151&lt;0,"Expired",IF(AND(H151="Yes",M151&lt;=30),"Extension Pending",IF(OR(M151&lt;=60,AND(G151&gt;0,M151&lt;=90)),"Due Soon","OK")))))</f>
        <v/>
      </c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7" t="n"/>
      <c r="J152" s="7" t="n"/>
      <c r="K152" s="7" t="n"/>
      <c r="L152" s="7" t="n"/>
      <c r="M152" s="4">
        <f>IF(F152="","",F152-TODAY())</f>
        <v/>
      </c>
      <c r="N152" s="4">
        <f>IF(J152="","",J152-TODAY())</f>
        <v/>
      </c>
      <c r="O152" s="4">
        <f>IF(F152="","Missing Date",IF(K152="Complete","Complete",IF(M152&lt;0,"Expired",IF(AND(H152="Yes",M152&lt;=30),"Extension Pending",IF(OR(M152&lt;=60,AND(G152&gt;0,M152&lt;=90)),"Due Soon","OK")))))</f>
        <v/>
      </c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7" t="n"/>
      <c r="J153" s="7" t="n"/>
      <c r="K153" s="7" t="n"/>
      <c r="L153" s="7" t="n"/>
      <c r="M153" s="4">
        <f>IF(F153="","",F153-TODAY())</f>
        <v/>
      </c>
      <c r="N153" s="4">
        <f>IF(J153="","",J153-TODAY())</f>
        <v/>
      </c>
      <c r="O153" s="4">
        <f>IF(F153="","Missing Date",IF(K153="Complete","Complete",IF(M153&lt;0,"Expired",IF(AND(H153="Yes",M153&lt;=30),"Extension Pending",IF(OR(M153&lt;=60,AND(G153&gt;0,M153&lt;=90)),"Due Soon","OK")))))</f>
        <v/>
      </c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7" t="n"/>
      <c r="J154" s="7" t="n"/>
      <c r="K154" s="7" t="n"/>
      <c r="L154" s="7" t="n"/>
      <c r="M154" s="4">
        <f>IF(F154="","",F154-TODAY())</f>
        <v/>
      </c>
      <c r="N154" s="4">
        <f>IF(J154="","",J154-TODAY())</f>
        <v/>
      </c>
      <c r="O154" s="4">
        <f>IF(F154="","Missing Date",IF(K154="Complete","Complete",IF(M154&lt;0,"Expired",IF(AND(H154="Yes",M154&lt;=30),"Extension Pending",IF(OR(M154&lt;=60,AND(G154&gt;0,M154&lt;=90)),"Due Soon","OK")))))</f>
        <v/>
      </c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  <c r="J155" s="7" t="n"/>
      <c r="K155" s="7" t="n"/>
      <c r="L155" s="7" t="n"/>
      <c r="M155" s="4">
        <f>IF(F155="","",F155-TODAY())</f>
        <v/>
      </c>
      <c r="N155" s="4">
        <f>IF(J155="","",J155-TODAY())</f>
        <v/>
      </c>
      <c r="O155" s="4">
        <f>IF(F155="","Missing Date",IF(K155="Complete","Complete",IF(M155&lt;0,"Expired",IF(AND(H155="Yes",M155&lt;=30),"Extension Pending",IF(OR(M155&lt;=60,AND(G155&gt;0,M155&lt;=90)),"Due Soon","OK")))))</f>
        <v/>
      </c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7" t="n"/>
      <c r="J156" s="7" t="n"/>
      <c r="K156" s="7" t="n"/>
      <c r="L156" s="7" t="n"/>
      <c r="M156" s="4">
        <f>IF(F156="","",F156-TODAY())</f>
        <v/>
      </c>
      <c r="N156" s="4">
        <f>IF(J156="","",J156-TODAY())</f>
        <v/>
      </c>
      <c r="O156" s="4">
        <f>IF(F156="","Missing Date",IF(K156="Complete","Complete",IF(M156&lt;0,"Expired",IF(AND(H156="Yes",M156&lt;=30),"Extension Pending",IF(OR(M156&lt;=60,AND(G156&gt;0,M156&lt;=90)),"Due Soon","OK")))))</f>
        <v/>
      </c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7" t="n"/>
      <c r="J157" s="7" t="n"/>
      <c r="K157" s="7" t="n"/>
      <c r="L157" s="7" t="n"/>
      <c r="M157" s="4">
        <f>IF(F157="","",F157-TODAY())</f>
        <v/>
      </c>
      <c r="N157" s="4">
        <f>IF(J157="","",J157-TODAY())</f>
        <v/>
      </c>
      <c r="O157" s="4">
        <f>IF(F157="","Missing Date",IF(K157="Complete","Complete",IF(M157&lt;0,"Expired",IF(AND(H157="Yes",M157&lt;=30),"Extension Pending",IF(OR(M157&lt;=60,AND(G157&gt;0,M157&lt;=90)),"Due Soon","OK")))))</f>
        <v/>
      </c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7" t="n"/>
      <c r="J158" s="7" t="n"/>
      <c r="K158" s="7" t="n"/>
      <c r="L158" s="7" t="n"/>
      <c r="M158" s="4">
        <f>IF(F158="","",F158-TODAY())</f>
        <v/>
      </c>
      <c r="N158" s="4">
        <f>IF(J158="","",J158-TODAY())</f>
        <v/>
      </c>
      <c r="O158" s="4">
        <f>IF(F158="","Missing Date",IF(K158="Complete","Complete",IF(M158&lt;0,"Expired",IF(AND(H158="Yes",M158&lt;=30),"Extension Pending",IF(OR(M158&lt;=60,AND(G158&gt;0,M158&lt;=90)),"Due Soon","OK")))))</f>
        <v/>
      </c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7" t="n"/>
      <c r="J159" s="7" t="n"/>
      <c r="K159" s="7" t="n"/>
      <c r="L159" s="7" t="n"/>
      <c r="M159" s="4">
        <f>IF(F159="","",F159-TODAY())</f>
        <v/>
      </c>
      <c r="N159" s="4">
        <f>IF(J159="","",J159-TODAY())</f>
        <v/>
      </c>
      <c r="O159" s="4">
        <f>IF(F159="","Missing Date",IF(K159="Complete","Complete",IF(M159&lt;0,"Expired",IF(AND(H159="Yes",M159&lt;=30),"Extension Pending",IF(OR(M159&lt;=60,AND(G159&gt;0,M159&lt;=90)),"Due Soon","OK")))))</f>
        <v/>
      </c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7" t="n"/>
      <c r="J160" s="7" t="n"/>
      <c r="K160" s="7" t="n"/>
      <c r="L160" s="7" t="n"/>
      <c r="M160" s="4">
        <f>IF(F160="","",F160-TODAY())</f>
        <v/>
      </c>
      <c r="N160" s="4">
        <f>IF(J160="","",J160-TODAY())</f>
        <v/>
      </c>
      <c r="O160" s="4">
        <f>IF(F160="","Missing Date",IF(K160="Complete","Complete",IF(M160&lt;0,"Expired",IF(AND(H160="Yes",M160&lt;=30),"Extension Pending",IF(OR(M160&lt;=60,AND(G160&gt;0,M160&lt;=90)),"Due Soon","OK")))))</f>
        <v/>
      </c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7" t="n"/>
      <c r="J161" s="7" t="n"/>
      <c r="K161" s="7" t="n"/>
      <c r="L161" s="7" t="n"/>
      <c r="M161" s="4">
        <f>IF(F161="","",F161-TODAY())</f>
        <v/>
      </c>
      <c r="N161" s="4">
        <f>IF(J161="","",J161-TODAY())</f>
        <v/>
      </c>
      <c r="O161" s="4">
        <f>IF(F161="","Missing Date",IF(K161="Complete","Complete",IF(M161&lt;0,"Expired",IF(AND(H161="Yes",M161&lt;=30),"Extension Pending",IF(OR(M161&lt;=60,AND(G161&gt;0,M161&lt;=90)),"Due Soon","OK")))))</f>
        <v/>
      </c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7" t="n"/>
      <c r="J162" s="7" t="n"/>
      <c r="K162" s="7" t="n"/>
      <c r="L162" s="7" t="n"/>
      <c r="M162" s="4">
        <f>IF(F162="","",F162-TODAY())</f>
        <v/>
      </c>
      <c r="N162" s="4">
        <f>IF(J162="","",J162-TODAY())</f>
        <v/>
      </c>
      <c r="O162" s="4">
        <f>IF(F162="","Missing Date",IF(K162="Complete","Complete",IF(M162&lt;0,"Expired",IF(AND(H162="Yes",M162&lt;=30),"Extension Pending",IF(OR(M162&lt;=60,AND(G162&gt;0,M162&lt;=90)),"Due Soon","OK")))))</f>
        <v/>
      </c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7" t="n"/>
      <c r="J163" s="7" t="n"/>
      <c r="K163" s="7" t="n"/>
      <c r="L163" s="7" t="n"/>
      <c r="M163" s="4">
        <f>IF(F163="","",F163-TODAY())</f>
        <v/>
      </c>
      <c r="N163" s="4">
        <f>IF(J163="","",J163-TODAY())</f>
        <v/>
      </c>
      <c r="O163" s="4">
        <f>IF(F163="","Missing Date",IF(K163="Complete","Complete",IF(M163&lt;0,"Expired",IF(AND(H163="Yes",M163&lt;=30),"Extension Pending",IF(OR(M163&lt;=60,AND(G163&gt;0,M163&lt;=90)),"Due Soon","OK")))))</f>
        <v/>
      </c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7" t="n"/>
      <c r="J164" s="7" t="n"/>
      <c r="K164" s="7" t="n"/>
      <c r="L164" s="7" t="n"/>
      <c r="M164" s="4">
        <f>IF(F164="","",F164-TODAY())</f>
        <v/>
      </c>
      <c r="N164" s="4">
        <f>IF(J164="","",J164-TODAY())</f>
        <v/>
      </c>
      <c r="O164" s="4">
        <f>IF(F164="","Missing Date",IF(K164="Complete","Complete",IF(M164&lt;0,"Expired",IF(AND(H164="Yes",M164&lt;=30),"Extension Pending",IF(OR(M164&lt;=60,AND(G164&gt;0,M164&lt;=90)),"Due Soon","OK")))))</f>
        <v/>
      </c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7" t="n"/>
      <c r="J165" s="7" t="n"/>
      <c r="K165" s="7" t="n"/>
      <c r="L165" s="7" t="n"/>
      <c r="M165" s="4">
        <f>IF(F165="","",F165-TODAY())</f>
        <v/>
      </c>
      <c r="N165" s="4">
        <f>IF(J165="","",J165-TODAY())</f>
        <v/>
      </c>
      <c r="O165" s="4">
        <f>IF(F165="","Missing Date",IF(K165="Complete","Complete",IF(M165&lt;0,"Expired",IF(AND(H165="Yes",M165&lt;=30),"Extension Pending",IF(OR(M165&lt;=60,AND(G165&gt;0,M165&lt;=90)),"Due Soon","OK")))))</f>
        <v/>
      </c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7" t="n"/>
      <c r="J166" s="7" t="n"/>
      <c r="K166" s="7" t="n"/>
      <c r="L166" s="7" t="n"/>
      <c r="M166" s="4">
        <f>IF(F166="","",F166-TODAY())</f>
        <v/>
      </c>
      <c r="N166" s="4">
        <f>IF(J166="","",J166-TODAY())</f>
        <v/>
      </c>
      <c r="O166" s="4">
        <f>IF(F166="","Missing Date",IF(K166="Complete","Complete",IF(M166&lt;0,"Expired",IF(AND(H166="Yes",M166&lt;=30),"Extension Pending",IF(OR(M166&lt;=60,AND(G166&gt;0,M166&lt;=90)),"Due Soon","OK")))))</f>
        <v/>
      </c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7" t="n"/>
      <c r="J167" s="7" t="n"/>
      <c r="K167" s="7" t="n"/>
      <c r="L167" s="7" t="n"/>
      <c r="M167" s="4">
        <f>IF(F167="","",F167-TODAY())</f>
        <v/>
      </c>
      <c r="N167" s="4">
        <f>IF(J167="","",J167-TODAY())</f>
        <v/>
      </c>
      <c r="O167" s="4">
        <f>IF(F167="","Missing Date",IF(K167="Complete","Complete",IF(M167&lt;0,"Expired",IF(AND(H167="Yes",M167&lt;=30),"Extension Pending",IF(OR(M167&lt;=60,AND(G167&gt;0,M167&lt;=90)),"Due Soon","OK")))))</f>
        <v/>
      </c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7" t="n"/>
      <c r="J168" s="7" t="n"/>
      <c r="K168" s="7" t="n"/>
      <c r="L168" s="7" t="n"/>
      <c r="M168" s="4">
        <f>IF(F168="","",F168-TODAY())</f>
        <v/>
      </c>
      <c r="N168" s="4">
        <f>IF(J168="","",J168-TODAY())</f>
        <v/>
      </c>
      <c r="O168" s="4">
        <f>IF(F168="","Missing Date",IF(K168="Complete","Complete",IF(M168&lt;0,"Expired",IF(AND(H168="Yes",M168&lt;=30),"Extension Pending",IF(OR(M168&lt;=60,AND(G168&gt;0,M168&lt;=90)),"Due Soon","OK")))))</f>
        <v/>
      </c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7" t="n"/>
      <c r="J169" s="7" t="n"/>
      <c r="K169" s="7" t="n"/>
      <c r="L169" s="7" t="n"/>
      <c r="M169" s="4">
        <f>IF(F169="","",F169-TODAY())</f>
        <v/>
      </c>
      <c r="N169" s="4">
        <f>IF(J169="","",J169-TODAY())</f>
        <v/>
      </c>
      <c r="O169" s="4">
        <f>IF(F169="","Missing Date",IF(K169="Complete","Complete",IF(M169&lt;0,"Expired",IF(AND(H169="Yes",M169&lt;=30),"Extension Pending",IF(OR(M169&lt;=60,AND(G169&gt;0,M169&lt;=90)),"Due Soon","OK")))))</f>
        <v/>
      </c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7" t="n"/>
      <c r="J170" s="7" t="n"/>
      <c r="K170" s="7" t="n"/>
      <c r="L170" s="7" t="n"/>
      <c r="M170" s="4">
        <f>IF(F170="","",F170-TODAY())</f>
        <v/>
      </c>
      <c r="N170" s="4">
        <f>IF(J170="","",J170-TODAY())</f>
        <v/>
      </c>
      <c r="O170" s="4">
        <f>IF(F170="","Missing Date",IF(K170="Complete","Complete",IF(M170&lt;0,"Expired",IF(AND(H170="Yes",M170&lt;=30),"Extension Pending",IF(OR(M170&lt;=60,AND(G170&gt;0,M170&lt;=90)),"Due Soon","OK")))))</f>
        <v/>
      </c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7" t="n"/>
      <c r="J171" s="7" t="n"/>
      <c r="K171" s="7" t="n"/>
      <c r="L171" s="7" t="n"/>
      <c r="M171" s="4">
        <f>IF(F171="","",F171-TODAY())</f>
        <v/>
      </c>
      <c r="N171" s="4">
        <f>IF(J171="","",J171-TODAY())</f>
        <v/>
      </c>
      <c r="O171" s="4">
        <f>IF(F171="","Missing Date",IF(K171="Complete","Complete",IF(M171&lt;0,"Expired",IF(AND(H171="Yes",M171&lt;=30),"Extension Pending",IF(OR(M171&lt;=60,AND(G171&gt;0,M171&lt;=90)),"Due Soon","OK")))))</f>
        <v/>
      </c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7" t="n"/>
      <c r="J172" s="7" t="n"/>
      <c r="K172" s="7" t="n"/>
      <c r="L172" s="7" t="n"/>
      <c r="M172" s="4">
        <f>IF(F172="","",F172-TODAY())</f>
        <v/>
      </c>
      <c r="N172" s="4">
        <f>IF(J172="","",J172-TODAY())</f>
        <v/>
      </c>
      <c r="O172" s="4">
        <f>IF(F172="","Missing Date",IF(K172="Complete","Complete",IF(M172&lt;0,"Expired",IF(AND(H172="Yes",M172&lt;=30),"Extension Pending",IF(OR(M172&lt;=60,AND(G172&gt;0,M172&lt;=90)),"Due Soon","OK")))))</f>
        <v/>
      </c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7" t="n"/>
      <c r="J173" s="7" t="n"/>
      <c r="K173" s="7" t="n"/>
      <c r="L173" s="7" t="n"/>
      <c r="M173" s="4">
        <f>IF(F173="","",F173-TODAY())</f>
        <v/>
      </c>
      <c r="N173" s="4">
        <f>IF(J173="","",J173-TODAY())</f>
        <v/>
      </c>
      <c r="O173" s="4">
        <f>IF(F173="","Missing Date",IF(K173="Complete","Complete",IF(M173&lt;0,"Expired",IF(AND(H173="Yes",M173&lt;=30),"Extension Pending",IF(OR(M173&lt;=60,AND(G173&gt;0,M173&lt;=90)),"Due Soon","OK")))))</f>
        <v/>
      </c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7" t="n"/>
      <c r="J174" s="7" t="n"/>
      <c r="K174" s="7" t="n"/>
      <c r="L174" s="7" t="n"/>
      <c r="M174" s="4">
        <f>IF(F174="","",F174-TODAY())</f>
        <v/>
      </c>
      <c r="N174" s="4">
        <f>IF(J174="","",J174-TODAY())</f>
        <v/>
      </c>
      <c r="O174" s="4">
        <f>IF(F174="","Missing Date",IF(K174="Complete","Complete",IF(M174&lt;0,"Expired",IF(AND(H174="Yes",M174&lt;=30),"Extension Pending",IF(OR(M174&lt;=60,AND(G174&gt;0,M174&lt;=90)),"Due Soon","OK")))))</f>
        <v/>
      </c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7" t="n"/>
      <c r="J175" s="7" t="n"/>
      <c r="K175" s="7" t="n"/>
      <c r="L175" s="7" t="n"/>
      <c r="M175" s="4">
        <f>IF(F175="","",F175-TODAY())</f>
        <v/>
      </c>
      <c r="N175" s="4">
        <f>IF(J175="","",J175-TODAY())</f>
        <v/>
      </c>
      <c r="O175" s="4">
        <f>IF(F175="","Missing Date",IF(K175="Complete","Complete",IF(M175&lt;0,"Expired",IF(AND(H175="Yes",M175&lt;=30),"Extension Pending",IF(OR(M175&lt;=60,AND(G175&gt;0,M175&lt;=90)),"Due Soon","OK")))))</f>
        <v/>
      </c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7" t="n"/>
      <c r="J176" s="7" t="n"/>
      <c r="K176" s="7" t="n"/>
      <c r="L176" s="7" t="n"/>
      <c r="M176" s="4">
        <f>IF(F176="","",F176-TODAY())</f>
        <v/>
      </c>
      <c r="N176" s="4">
        <f>IF(J176="","",J176-TODAY())</f>
        <v/>
      </c>
      <c r="O176" s="4">
        <f>IF(F176="","Missing Date",IF(K176="Complete","Complete",IF(M176&lt;0,"Expired",IF(AND(H176="Yes",M176&lt;=30),"Extension Pending",IF(OR(M176&lt;=60,AND(G176&gt;0,M176&lt;=90)),"Due Soon","OK")))))</f>
        <v/>
      </c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7" t="n"/>
      <c r="J177" s="7" t="n"/>
      <c r="K177" s="7" t="n"/>
      <c r="L177" s="7" t="n"/>
      <c r="M177" s="4">
        <f>IF(F177="","",F177-TODAY())</f>
        <v/>
      </c>
      <c r="N177" s="4">
        <f>IF(J177="","",J177-TODAY())</f>
        <v/>
      </c>
      <c r="O177" s="4">
        <f>IF(F177="","Missing Date",IF(K177="Complete","Complete",IF(M177&lt;0,"Expired",IF(AND(H177="Yes",M177&lt;=30),"Extension Pending",IF(OR(M177&lt;=60,AND(G177&gt;0,M177&lt;=90)),"Due Soon","OK")))))</f>
        <v/>
      </c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7" t="n"/>
      <c r="J178" s="7" t="n"/>
      <c r="K178" s="7" t="n"/>
      <c r="L178" s="7" t="n"/>
      <c r="M178" s="4">
        <f>IF(F178="","",F178-TODAY())</f>
        <v/>
      </c>
      <c r="N178" s="4">
        <f>IF(J178="","",J178-TODAY())</f>
        <v/>
      </c>
      <c r="O178" s="4">
        <f>IF(F178="","Missing Date",IF(K178="Complete","Complete",IF(M178&lt;0,"Expired",IF(AND(H178="Yes",M178&lt;=30),"Extension Pending",IF(OR(M178&lt;=60,AND(G178&gt;0,M178&lt;=90)),"Due Soon","OK")))))</f>
        <v/>
      </c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7" t="n"/>
      <c r="J179" s="7" t="n"/>
      <c r="K179" s="7" t="n"/>
      <c r="L179" s="7" t="n"/>
      <c r="M179" s="4">
        <f>IF(F179="","",F179-TODAY())</f>
        <v/>
      </c>
      <c r="N179" s="4">
        <f>IF(J179="","",J179-TODAY())</f>
        <v/>
      </c>
      <c r="O179" s="4">
        <f>IF(F179="","Missing Date",IF(K179="Complete","Complete",IF(M179&lt;0,"Expired",IF(AND(H179="Yes",M179&lt;=30),"Extension Pending",IF(OR(M179&lt;=60,AND(G179&gt;0,M179&lt;=90)),"Due Soon","OK")))))</f>
        <v/>
      </c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7" t="n"/>
      <c r="J180" s="7" t="n"/>
      <c r="K180" s="7" t="n"/>
      <c r="L180" s="7" t="n"/>
      <c r="M180" s="4">
        <f>IF(F180="","",F180-TODAY())</f>
        <v/>
      </c>
      <c r="N180" s="4">
        <f>IF(J180="","",J180-TODAY())</f>
        <v/>
      </c>
      <c r="O180" s="4">
        <f>IF(F180="","Missing Date",IF(K180="Complete","Complete",IF(M180&lt;0,"Expired",IF(AND(H180="Yes",M180&lt;=30),"Extension Pending",IF(OR(M180&lt;=60,AND(G180&gt;0,M180&lt;=90)),"Due Soon","OK")))))</f>
        <v/>
      </c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7" t="n"/>
      <c r="J181" s="7" t="n"/>
      <c r="K181" s="7" t="n"/>
      <c r="L181" s="7" t="n"/>
      <c r="M181" s="4">
        <f>IF(F181="","",F181-TODAY())</f>
        <v/>
      </c>
      <c r="N181" s="4">
        <f>IF(J181="","",J181-TODAY())</f>
        <v/>
      </c>
      <c r="O181" s="4">
        <f>IF(F181="","Missing Date",IF(K181="Complete","Complete",IF(M181&lt;0,"Expired",IF(AND(H181="Yes",M181&lt;=30),"Extension Pending",IF(OR(M181&lt;=60,AND(G181&gt;0,M181&lt;=90)),"Due Soon","OK")))))</f>
        <v/>
      </c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7" t="n"/>
      <c r="J182" s="7" t="n"/>
      <c r="K182" s="7" t="n"/>
      <c r="L182" s="7" t="n"/>
      <c r="M182" s="4">
        <f>IF(F182="","",F182-TODAY())</f>
        <v/>
      </c>
      <c r="N182" s="4">
        <f>IF(J182="","",J182-TODAY())</f>
        <v/>
      </c>
      <c r="O182" s="4">
        <f>IF(F182="","Missing Date",IF(K182="Complete","Complete",IF(M182&lt;0,"Expired",IF(AND(H182="Yes",M182&lt;=30),"Extension Pending",IF(OR(M182&lt;=60,AND(G182&gt;0,M182&lt;=90)),"Due Soon","OK")))))</f>
        <v/>
      </c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7" t="n"/>
      <c r="J183" s="7" t="n"/>
      <c r="K183" s="7" t="n"/>
      <c r="L183" s="7" t="n"/>
      <c r="M183" s="4">
        <f>IF(F183="","",F183-TODAY())</f>
        <v/>
      </c>
      <c r="N183" s="4">
        <f>IF(J183="","",J183-TODAY())</f>
        <v/>
      </c>
      <c r="O183" s="4">
        <f>IF(F183="","Missing Date",IF(K183="Complete","Complete",IF(M183&lt;0,"Expired",IF(AND(H183="Yes",M183&lt;=30),"Extension Pending",IF(OR(M183&lt;=60,AND(G183&gt;0,M183&lt;=90)),"Due Soon","OK")))))</f>
        <v/>
      </c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7" t="n"/>
      <c r="J184" s="7" t="n"/>
      <c r="K184" s="7" t="n"/>
      <c r="L184" s="7" t="n"/>
      <c r="M184" s="4">
        <f>IF(F184="","",F184-TODAY())</f>
        <v/>
      </c>
      <c r="N184" s="4">
        <f>IF(J184="","",J184-TODAY())</f>
        <v/>
      </c>
      <c r="O184" s="4">
        <f>IF(F184="","Missing Date",IF(K184="Complete","Complete",IF(M184&lt;0,"Expired",IF(AND(H184="Yes",M184&lt;=30),"Extension Pending",IF(OR(M184&lt;=60,AND(G184&gt;0,M184&lt;=90)),"Due Soon","OK")))))</f>
        <v/>
      </c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7" t="n"/>
      <c r="J185" s="7" t="n"/>
      <c r="K185" s="7" t="n"/>
      <c r="L185" s="7" t="n"/>
      <c r="M185" s="4">
        <f>IF(F185="","",F185-TODAY())</f>
        <v/>
      </c>
      <c r="N185" s="4">
        <f>IF(J185="","",J185-TODAY())</f>
        <v/>
      </c>
      <c r="O185" s="4">
        <f>IF(F185="","Missing Date",IF(K185="Complete","Complete",IF(M185&lt;0,"Expired",IF(AND(H185="Yes",M185&lt;=30),"Extension Pending",IF(OR(M185&lt;=60,AND(G185&gt;0,M185&lt;=90)),"Due Soon","OK")))))</f>
        <v/>
      </c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7" t="n"/>
      <c r="J186" s="7" t="n"/>
      <c r="K186" s="7" t="n"/>
      <c r="L186" s="7" t="n"/>
      <c r="M186" s="4">
        <f>IF(F186="","",F186-TODAY())</f>
        <v/>
      </c>
      <c r="N186" s="4">
        <f>IF(J186="","",J186-TODAY())</f>
        <v/>
      </c>
      <c r="O186" s="4">
        <f>IF(F186="","Missing Date",IF(K186="Complete","Complete",IF(M186&lt;0,"Expired",IF(AND(H186="Yes",M186&lt;=30),"Extension Pending",IF(OR(M186&lt;=60,AND(G186&gt;0,M186&lt;=90)),"Due Soon","OK")))))</f>
        <v/>
      </c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7" t="n"/>
      <c r="J187" s="7" t="n"/>
      <c r="K187" s="7" t="n"/>
      <c r="L187" s="7" t="n"/>
      <c r="M187" s="4">
        <f>IF(F187="","",F187-TODAY())</f>
        <v/>
      </c>
      <c r="N187" s="4">
        <f>IF(J187="","",J187-TODAY())</f>
        <v/>
      </c>
      <c r="O187" s="4">
        <f>IF(F187="","Missing Date",IF(K187="Complete","Complete",IF(M187&lt;0,"Expired",IF(AND(H187="Yes",M187&lt;=30),"Extension Pending",IF(OR(M187&lt;=60,AND(G187&gt;0,M187&lt;=90)),"Due Soon","OK")))))</f>
        <v/>
      </c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7" t="n"/>
      <c r="J188" s="7" t="n"/>
      <c r="K188" s="7" t="n"/>
      <c r="L188" s="7" t="n"/>
      <c r="M188" s="4">
        <f>IF(F188="","",F188-TODAY())</f>
        <v/>
      </c>
      <c r="N188" s="4">
        <f>IF(J188="","",J188-TODAY())</f>
        <v/>
      </c>
      <c r="O188" s="4">
        <f>IF(F188="","Missing Date",IF(K188="Complete","Complete",IF(M188&lt;0,"Expired",IF(AND(H188="Yes",M188&lt;=30),"Extension Pending",IF(OR(M188&lt;=60,AND(G188&gt;0,M188&lt;=90)),"Due Soon","OK")))))</f>
        <v/>
      </c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7" t="n"/>
      <c r="J189" s="7" t="n"/>
      <c r="K189" s="7" t="n"/>
      <c r="L189" s="7" t="n"/>
      <c r="M189" s="4">
        <f>IF(F189="","",F189-TODAY())</f>
        <v/>
      </c>
      <c r="N189" s="4">
        <f>IF(J189="","",J189-TODAY())</f>
        <v/>
      </c>
      <c r="O189" s="4">
        <f>IF(F189="","Missing Date",IF(K189="Complete","Complete",IF(M189&lt;0,"Expired",IF(AND(H189="Yes",M189&lt;=30),"Extension Pending",IF(OR(M189&lt;=60,AND(G189&gt;0,M189&lt;=90)),"Due Soon","OK")))))</f>
        <v/>
      </c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7" t="n"/>
      <c r="J190" s="7" t="n"/>
      <c r="K190" s="7" t="n"/>
      <c r="L190" s="7" t="n"/>
      <c r="M190" s="4">
        <f>IF(F190="","",F190-TODAY())</f>
        <v/>
      </c>
      <c r="N190" s="4">
        <f>IF(J190="","",J190-TODAY())</f>
        <v/>
      </c>
      <c r="O190" s="4">
        <f>IF(F190="","Missing Date",IF(K190="Complete","Complete",IF(M190&lt;0,"Expired",IF(AND(H190="Yes",M190&lt;=30),"Extension Pending",IF(OR(M190&lt;=60,AND(G190&gt;0,M190&lt;=90)),"Due Soon","OK")))))</f>
        <v/>
      </c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7" t="n"/>
      <c r="J191" s="7" t="n"/>
      <c r="K191" s="7" t="n"/>
      <c r="L191" s="7" t="n"/>
      <c r="M191" s="4">
        <f>IF(F191="","",F191-TODAY())</f>
        <v/>
      </c>
      <c r="N191" s="4">
        <f>IF(J191="","",J191-TODAY())</f>
        <v/>
      </c>
      <c r="O191" s="4">
        <f>IF(F191="","Missing Date",IF(K191="Complete","Complete",IF(M191&lt;0,"Expired",IF(AND(H191="Yes",M191&lt;=30),"Extension Pending",IF(OR(M191&lt;=60,AND(G191&gt;0,M191&lt;=90)),"Due Soon","OK")))))</f>
        <v/>
      </c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7" t="n"/>
      <c r="J192" s="7" t="n"/>
      <c r="K192" s="7" t="n"/>
      <c r="L192" s="7" t="n"/>
      <c r="M192" s="4">
        <f>IF(F192="","",F192-TODAY())</f>
        <v/>
      </c>
      <c r="N192" s="4">
        <f>IF(J192="","",J192-TODAY())</f>
        <v/>
      </c>
      <c r="O192" s="4">
        <f>IF(F192="","Missing Date",IF(K192="Complete","Complete",IF(M192&lt;0,"Expired",IF(AND(H192="Yes",M192&lt;=30),"Extension Pending",IF(OR(M192&lt;=60,AND(G192&gt;0,M192&lt;=90)),"Due Soon","OK")))))</f>
        <v/>
      </c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7" t="n"/>
      <c r="J193" s="7" t="n"/>
      <c r="K193" s="7" t="n"/>
      <c r="L193" s="7" t="n"/>
      <c r="M193" s="4">
        <f>IF(F193="","",F193-TODAY())</f>
        <v/>
      </c>
      <c r="N193" s="4">
        <f>IF(J193="","",J193-TODAY())</f>
        <v/>
      </c>
      <c r="O193" s="4">
        <f>IF(F193="","Missing Date",IF(K193="Complete","Complete",IF(M193&lt;0,"Expired",IF(AND(H193="Yes",M193&lt;=30),"Extension Pending",IF(OR(M193&lt;=60,AND(G193&gt;0,M193&lt;=90)),"Due Soon","OK")))))</f>
        <v/>
      </c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7" t="n"/>
      <c r="J194" s="7" t="n"/>
      <c r="K194" s="7" t="n"/>
      <c r="L194" s="7" t="n"/>
      <c r="M194" s="4">
        <f>IF(F194="","",F194-TODAY())</f>
        <v/>
      </c>
      <c r="N194" s="4">
        <f>IF(J194="","",J194-TODAY())</f>
        <v/>
      </c>
      <c r="O194" s="4">
        <f>IF(F194="","Missing Date",IF(K194="Complete","Complete",IF(M194&lt;0,"Expired",IF(AND(H194="Yes",M194&lt;=30),"Extension Pending",IF(OR(M194&lt;=60,AND(G194&gt;0,M194&lt;=90)),"Due Soon","OK")))))</f>
        <v/>
      </c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7" t="n"/>
      <c r="J195" s="7" t="n"/>
      <c r="K195" s="7" t="n"/>
      <c r="L195" s="7" t="n"/>
      <c r="M195" s="4">
        <f>IF(F195="","",F195-TODAY())</f>
        <v/>
      </c>
      <c r="N195" s="4">
        <f>IF(J195="","",J195-TODAY())</f>
        <v/>
      </c>
      <c r="O195" s="4">
        <f>IF(F195="","Missing Date",IF(K195="Complete","Complete",IF(M195&lt;0,"Expired",IF(AND(H195="Yes",M195&lt;=30),"Extension Pending",IF(OR(M195&lt;=60,AND(G195&gt;0,M195&lt;=90)),"Due Soon","OK")))))</f>
        <v/>
      </c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7" t="n"/>
      <c r="J196" s="7" t="n"/>
      <c r="K196" s="7" t="n"/>
      <c r="L196" s="7" t="n"/>
      <c r="M196" s="4">
        <f>IF(F196="","",F196-TODAY())</f>
        <v/>
      </c>
      <c r="N196" s="4">
        <f>IF(J196="","",J196-TODAY())</f>
        <v/>
      </c>
      <c r="O196" s="4">
        <f>IF(F196="","Missing Date",IF(K196="Complete","Complete",IF(M196&lt;0,"Expired",IF(AND(H196="Yes",M196&lt;=30),"Extension Pending",IF(OR(M196&lt;=60,AND(G196&gt;0,M196&lt;=90)),"Due Soon","OK")))))</f>
        <v/>
      </c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7" t="n"/>
      <c r="J197" s="7" t="n"/>
      <c r="K197" s="7" t="n"/>
      <c r="L197" s="7" t="n"/>
      <c r="M197" s="4">
        <f>IF(F197="","",F197-TODAY())</f>
        <v/>
      </c>
      <c r="N197" s="4">
        <f>IF(J197="","",J197-TODAY())</f>
        <v/>
      </c>
      <c r="O197" s="4">
        <f>IF(F197="","Missing Date",IF(K197="Complete","Complete",IF(M197&lt;0,"Expired",IF(AND(H197="Yes",M197&lt;=30),"Extension Pending",IF(OR(M197&lt;=60,AND(G197&gt;0,M197&lt;=90)),"Due Soon","OK")))))</f>
        <v/>
      </c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7" t="n"/>
      <c r="J198" s="7" t="n"/>
      <c r="K198" s="7" t="n"/>
      <c r="L198" s="7" t="n"/>
      <c r="M198" s="4">
        <f>IF(F198="","",F198-TODAY())</f>
        <v/>
      </c>
      <c r="N198" s="4">
        <f>IF(J198="","",J198-TODAY())</f>
        <v/>
      </c>
      <c r="O198" s="4">
        <f>IF(F198="","Missing Date",IF(K198="Complete","Complete",IF(M198&lt;0,"Expired",IF(AND(H198="Yes",M198&lt;=30),"Extension Pending",IF(OR(M198&lt;=60,AND(G198&gt;0,M198&lt;=90)),"Due Soon","OK")))))</f>
        <v/>
      </c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7" t="n"/>
      <c r="J199" s="7" t="n"/>
      <c r="K199" s="7" t="n"/>
      <c r="L199" s="7" t="n"/>
      <c r="M199" s="4">
        <f>IF(F199="","",F199-TODAY())</f>
        <v/>
      </c>
      <c r="N199" s="4">
        <f>IF(J199="","",J199-TODAY())</f>
        <v/>
      </c>
      <c r="O199" s="4">
        <f>IF(F199="","Missing Date",IF(K199="Complete","Complete",IF(M199&lt;0,"Expired",IF(AND(H199="Yes",M199&lt;=30),"Extension Pending",IF(OR(M199&lt;=60,AND(G199&gt;0,M199&lt;=90)),"Due Soon","OK")))))</f>
        <v/>
      </c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7" t="n"/>
      <c r="J200" s="7" t="n"/>
      <c r="K200" s="7" t="n"/>
      <c r="L200" s="7" t="n"/>
      <c r="M200" s="4">
        <f>IF(F200="","",F200-TODAY())</f>
        <v/>
      </c>
      <c r="N200" s="4">
        <f>IF(J200="","",J200-TODAY())</f>
        <v/>
      </c>
      <c r="O200" s="4">
        <f>IF(F200="","Missing Date",IF(K200="Complete","Complete",IF(M200&lt;0,"Expired",IF(AND(H200="Yes",M200&lt;=30),"Extension Pending",IF(OR(M200&lt;=60,AND(G200&gt;0,M200&lt;=90)),"Due Soon","OK")))))</f>
        <v/>
      </c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7" t="n"/>
      <c r="J201" s="7" t="n"/>
      <c r="K201" s="7" t="n"/>
      <c r="L201" s="7" t="n"/>
      <c r="M201" s="4">
        <f>IF(F201="","",F201-TODAY())</f>
        <v/>
      </c>
      <c r="N201" s="4">
        <f>IF(J201="","",J201-TODAY())</f>
        <v/>
      </c>
      <c r="O201" s="4">
        <f>IF(F201="","Missing Date",IF(K201="Complete","Complete",IF(M201&lt;0,"Expired",IF(AND(H201="Yes",M201&lt;=30),"Extension Pending",IF(OR(M201&lt;=60,AND(G201&gt;0,M201&lt;=90)),"Due Soon","OK")))))</f>
        <v/>
      </c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7" t="n"/>
      <c r="J202" s="7" t="n"/>
      <c r="K202" s="7" t="n"/>
      <c r="L202" s="7" t="n"/>
      <c r="M202" s="4">
        <f>IF(F202="","",F202-TODAY())</f>
        <v/>
      </c>
      <c r="N202" s="4">
        <f>IF(J202="","",J202-TODAY())</f>
        <v/>
      </c>
      <c r="O202" s="4">
        <f>IF(F202="","Missing Date",IF(K202="Complete","Complete",IF(M202&lt;0,"Expired",IF(AND(H202="Yes",M202&lt;=30),"Extension Pending",IF(OR(M202&lt;=60,AND(G202&gt;0,M202&lt;=90)),"Due Soon","OK")))))</f>
        <v/>
      </c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7" t="n"/>
      <c r="J203" s="7" t="n"/>
      <c r="K203" s="7" t="n"/>
      <c r="L203" s="7" t="n"/>
      <c r="M203" s="4">
        <f>IF(F203="","",F203-TODAY())</f>
        <v/>
      </c>
      <c r="N203" s="4">
        <f>IF(J203="","",J203-TODAY())</f>
        <v/>
      </c>
      <c r="O203" s="4">
        <f>IF(F203="","Missing Date",IF(K203="Complete","Complete",IF(M203&lt;0,"Expired",IF(AND(H203="Yes",M203&lt;=30),"Extension Pending",IF(OR(M203&lt;=60,AND(G203&gt;0,M203&lt;=90)),"Due Soon","OK")))))</f>
        <v/>
      </c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7" t="n"/>
      <c r="J204" s="7" t="n"/>
      <c r="K204" s="7" t="n"/>
      <c r="L204" s="7" t="n"/>
      <c r="M204" s="4">
        <f>IF(F204="","",F204-TODAY())</f>
        <v/>
      </c>
      <c r="N204" s="4">
        <f>IF(J204="","",J204-TODAY())</f>
        <v/>
      </c>
      <c r="O204" s="4">
        <f>IF(F204="","Missing Date",IF(K204="Complete","Complete",IF(M204&lt;0,"Expired",IF(AND(H204="Yes",M204&lt;=30),"Extension Pending",IF(OR(M204&lt;=60,AND(G204&gt;0,M204&lt;=90)),"Due Soon","OK")))))</f>
        <v/>
      </c>
    </row>
  </sheetData>
  <autoFilter ref="A4:O204"/>
  <mergeCells count="2">
    <mergeCell ref="A1:O1"/>
    <mergeCell ref="A2:O2"/>
  </mergeCells>
  <conditionalFormatting sqref="O5:O204">
    <cfRule type="expression" priority="1" dxfId="0">
      <formula>$O5="OK"</formula>
    </cfRule>
    <cfRule type="expression" priority="2" dxfId="1">
      <formula>$O5="Due Soon"</formula>
    </cfRule>
    <cfRule type="expression" priority="3" dxfId="2">
      <formula>$O5="Extension Pending"</formula>
    </cfRule>
    <cfRule type="expression" priority="4" dxfId="3">
      <formula>$O5="Expired"</formula>
    </cfRule>
    <cfRule type="expression" priority="5" dxfId="4">
      <formula>$O5="Complete"</formula>
    </cfRule>
    <cfRule type="expression" priority="6" dxfId="5">
      <formula>$O5="Missing Date"</formula>
    </cfRule>
  </conditionalFormatting>
  <dataValidations count="6">
    <dataValidation sqref="A5:A204" showDropDown="0" showInputMessage="0" showErrorMessage="0" allowBlank="1" type="list">
      <formula1>Lookup!$C$2:$C$2</formula1>
    </dataValidation>
    <dataValidation sqref="B5:B204" showDropDown="0" showInputMessage="0" showErrorMessage="0" allowBlank="1" type="list">
      <formula1>Lookup!$E$2:$E$7</formula1>
    </dataValidation>
    <dataValidation sqref="D5:D204" showDropDown="0" showInputMessage="0" showErrorMessage="0" allowBlank="1" type="list">
      <formula1>Lookup!$F$2:$F$5</formula1>
    </dataValidation>
    <dataValidation sqref="H5:H204" showDropDown="0" showInputMessage="0" showErrorMessage="0" allowBlank="1" type="list">
      <formula1>Lookup!$A$2:$A$3</formula1>
    </dataValidation>
    <dataValidation sqref="K5:K204" showDropDown="0" showInputMessage="0" showErrorMessage="0" allowBlank="1" type="list">
      <formula1>Lookup!$B$2:$B$5</formula1>
    </dataValidation>
    <dataValidation sqref="L5:L204" showDropDown="0" showInputMessage="0" showErrorMessage="0" allowBlank="1" type="list">
      <formula1>Lookup!$G$2:$G$5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4" customWidth="1" min="2" max="2"/>
    <col width="14" customWidth="1" min="3" max="3"/>
    <col width="16" customWidth="1" min="4" max="4"/>
  </cols>
  <sheetData>
    <row r="1">
      <c r="A1" s="1" t="inlineStr">
        <is>
          <t>Temporary Certificate of Occupancy Dashboard</t>
        </is>
      </c>
    </row>
    <row r="2" ht="36" customHeight="1">
      <c r="A2" s="8" t="inlineStr">
        <is>
          <t>Auto-calculated from TCO Tracker (SAMPLE rows are examples). Hard occupancy deadlines, open conditions, and extension requests. Date/status only — does not issue a TCO.</t>
        </is>
      </c>
    </row>
    <row r="4">
      <c r="A4" s="9" t="inlineStr">
        <is>
          <t>Portfolio Overview</t>
        </is>
      </c>
    </row>
    <row r="5">
      <c r="A5" s="10" t="inlineStr">
        <is>
          <t>Total TCOs Tracked</t>
        </is>
      </c>
      <c r="C5" s="11">
        <f>COUNTA('TCO Tracker'!B5:B204)</f>
        <v/>
      </c>
    </row>
    <row r="6">
      <c r="A6" s="10" t="inlineStr">
        <is>
          <t>Expired</t>
        </is>
      </c>
      <c r="C6" s="11">
        <f>COUNTIF('TCO Tracker'!O5:O204,"Expired")</f>
        <v/>
      </c>
    </row>
    <row r="7">
      <c r="A7" s="12" t="inlineStr">
        <is>
          <t>Extension Pending</t>
        </is>
      </c>
      <c r="C7" s="13">
        <f>COUNTIF('TCO Tracker'!O5:O204,"Extension Pending")</f>
        <v/>
      </c>
    </row>
    <row r="8">
      <c r="A8" s="10" t="inlineStr">
        <is>
          <t>Due Soon</t>
        </is>
      </c>
      <c r="C8" s="11">
        <f>COUNTIF('TCO Tracker'!O5:O204,"Due Soon")</f>
        <v/>
      </c>
    </row>
    <row r="9">
      <c r="A9" s="10" t="inlineStr">
        <is>
          <t>OK</t>
        </is>
      </c>
      <c r="C9" s="11">
        <f>COUNTIF('TCO Tracker'!O5:O204,"OK")</f>
        <v/>
      </c>
    </row>
    <row r="10">
      <c r="A10" s="10" t="inlineStr">
        <is>
          <t>Complete</t>
        </is>
      </c>
      <c r="C10" s="11">
        <f>COUNTIF('TCO Tracker'!O5:O204,"Complete")</f>
        <v/>
      </c>
    </row>
    <row r="11">
      <c r="A11" s="10" t="inlineStr">
        <is>
          <t>Missing Date</t>
        </is>
      </c>
      <c r="C11" s="11">
        <f>COUNTIF('TCO Tracker'!O5:O204,"Missing Date")</f>
        <v/>
      </c>
    </row>
    <row r="12">
      <c r="A12" s="10" t="inlineStr">
        <is>
          <t>Open Conditions (sum)</t>
        </is>
      </c>
      <c r="C12" s="11">
        <f>SUM('TCO Tracker'!G5:G204)</f>
        <v/>
      </c>
    </row>
    <row r="13">
      <c r="A13" s="14" t="inlineStr">
        <is>
          <t>Action Needed (expired + pending + due soon + missing)</t>
        </is>
      </c>
      <c r="C13" s="15">
        <f>C6+C7+C8+C11</f>
        <v/>
      </c>
    </row>
    <row r="15">
      <c r="A15" s="10" t="inlineStr">
        <is>
          <t>On-time Score %</t>
        </is>
      </c>
      <c r="C15" s="16">
        <f>IFERROR((C9+C10)/MAX(C5,1),0)</f>
        <v/>
      </c>
    </row>
    <row r="17">
      <c r="A17" s="17" t="inlineStr">
        <is>
          <t>Need automatic Email, SMS and WhatsApp reminders before a TCO expires? Try Remindax</t>
        </is>
      </c>
    </row>
    <row r="18">
      <c r="A18" s="18" t="inlineStr">
        <is>
          <t>https://www.remindax.com/</t>
        </is>
      </c>
    </row>
  </sheetData>
  <mergeCells count="3">
    <mergeCell ref="A1:D1"/>
    <mergeCell ref="A17:D17"/>
    <mergeCell ref="A2:D2"/>
  </mergeCells>
  <hyperlinks>
    <hyperlink xmlns:r="http://schemas.openxmlformats.org/officeDocument/2006/relationships" ref="A17" r:id="rId1"/>
    <hyperlink xmlns:r="http://schemas.openxmlformats.org/officeDocument/2006/relationships" ref="A18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72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How to use this Temporary Certificate of Occupancy Tracker</t>
        </is>
      </c>
    </row>
    <row r="3">
      <c r="A3" s="19" t="inlineStr">
        <is>
          <t>1. Getting started</t>
        </is>
      </c>
    </row>
    <row r="4">
      <c r="A4" s="8" t="inlineStr">
        <is>
          <t>Replace SAMPLE rows on the TCO Tracker sheet with your properties. One row per temporary certificate. Use dropdowns for Extension Requested, Reminder Status, Site, Authority, and Owner. Enter TCO Expiration — Days Left and Status calculate automatically.</t>
        </is>
      </c>
    </row>
    <row r="5"/>
    <row r="7">
      <c r="A7" s="19" t="inlineStr">
        <is>
          <t>2. Column guide</t>
        </is>
      </c>
    </row>
    <row r="8">
      <c r="A8" s="8" t="inlineStr">
        <is>
          <t>TCO Expiration drives Days Left (TCO). Open Conditions is a count of punch-list items still open. Extension Requested = Yes/No; when Yes and Days Left ≤ 30, Status becomes Extension Pending. Change-of-Use Review Due is optional and has its own Days to Change-of-Use Review column.</t>
        </is>
      </c>
    </row>
    <row r="9"/>
    <row r="11">
      <c r="A11" s="19" t="inlineStr">
        <is>
          <t>3. Status meanings</t>
        </is>
      </c>
    </row>
    <row r="12">
      <c r="A12" s="8" t="inlineStr">
        <is>
          <t>Missing Date — TCO Expiration blank. Complete — Reminder Status is Complete. Expired — Days Left &lt; 0. Extension Pending — Extension Requested is Yes and Days Left ≤ 30. Due Soon — Days Left ≤ 60, OR open conditions &gt; 0 and Days Left ≤ 90. OK — otherwise.</t>
        </is>
      </c>
    </row>
    <row r="13"/>
    <row r="15">
      <c r="A15" s="19" t="inlineStr">
        <is>
          <t>4. Due Soon threshold</t>
        </is>
      </c>
    </row>
    <row r="16">
      <c r="A16" s="8" t="inlineStr">
        <is>
          <t>Primary Due Soon window is 60 days. Rows with open punch-list items also enter Due Soon when 90 or fewer days remain on the TCO.</t>
        </is>
      </c>
    </row>
    <row r="18">
      <c r="A18" s="19" t="inlineStr">
        <is>
          <t>5. Data privacy</t>
        </is>
      </c>
    </row>
    <row r="19">
      <c r="A19" s="8" t="inlineStr">
        <is>
          <t>Date and status only. Do not store unnecessary personal data. This workbook does not issue a TCO, approve occupancy, or make legal determinations about change of use.</t>
        </is>
      </c>
    </row>
    <row r="20"/>
    <row r="22">
      <c r="A22" s="17" t="inlineStr">
        <is>
          <t>Need automatic Email, SMS and WhatsApp reminders before a temporary certificate expires? Try Remindax</t>
        </is>
      </c>
    </row>
    <row r="23">
      <c r="A23" s="18" t="inlineStr">
        <is>
          <t>https://www.remindax.com/</t>
        </is>
      </c>
    </row>
  </sheetData>
  <mergeCells count="7">
    <mergeCell ref="A1:D1"/>
    <mergeCell ref="A8:D9"/>
    <mergeCell ref="A22:D22"/>
    <mergeCell ref="A12:D13"/>
    <mergeCell ref="A4:D5"/>
    <mergeCell ref="A16:D16"/>
    <mergeCell ref="A19:D20"/>
  </mergeCells>
  <hyperlinks>
    <hyperlink xmlns:r="http://schemas.openxmlformats.org/officeDocument/2006/relationships" ref="A22" r:id="rId1"/>
    <hyperlink xmlns:r="http://schemas.openxmlformats.org/officeDocument/2006/relationships" ref="A23" r:id="rId2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2" customWidth="1" min="3" max="3"/>
    <col width="18" customWidth="1" min="4" max="4"/>
    <col width="34" customWidth="1" min="5" max="5"/>
    <col width="28" customWidth="1" min="6" max="6"/>
    <col width="28" customWidth="1" min="7" max="7"/>
  </cols>
  <sheetData>
    <row r="1">
      <c r="A1" s="3" t="inlineStr">
        <is>
          <t>Extension Requested</t>
        </is>
      </c>
      <c r="B1" s="3" t="inlineStr">
        <is>
          <t>Reminder Status</t>
        </is>
      </c>
      <c r="C1" s="3" t="inlineStr">
        <is>
          <t>Sample Flag</t>
        </is>
      </c>
      <c r="D1" s="3" t="inlineStr">
        <is>
          <t>Status Labels</t>
        </is>
      </c>
      <c r="E1" s="3" t="inlineStr">
        <is>
          <t>Property / Site (sample)</t>
        </is>
      </c>
      <c r="F1" s="3" t="inlineStr">
        <is>
          <t>Issuing Authority (sample)</t>
        </is>
      </c>
      <c r="G1" s="3" t="inlineStr">
        <is>
          <t>Owner (sample)</t>
        </is>
      </c>
    </row>
    <row r="2">
      <c r="A2" s="20" t="inlineStr">
        <is>
          <t>Yes</t>
        </is>
      </c>
      <c r="B2" s="20" t="inlineStr">
        <is>
          <t>Not Started</t>
        </is>
      </c>
      <c r="C2" s="20" t="inlineStr">
        <is>
          <t>SAMPLE</t>
        </is>
      </c>
      <c r="D2" s="20" t="inlineStr">
        <is>
          <t>OK</t>
        </is>
      </c>
      <c r="E2" s="20" t="inlineStr">
        <is>
          <t>100 Market Tower (sample)</t>
        </is>
      </c>
      <c r="F2" s="20" t="inlineStr">
        <is>
          <t>City Building Dept (sample)</t>
        </is>
      </c>
      <c r="G2" s="20" t="inlineStr">
        <is>
          <t>Facilities — L. Ortiz (sample)</t>
        </is>
      </c>
    </row>
    <row r="3">
      <c r="A3" s="20" t="inlineStr">
        <is>
          <t>No</t>
        </is>
      </c>
      <c r="B3" s="20" t="inlineStr">
        <is>
          <t>Reminder Sent</t>
        </is>
      </c>
      <c r="D3" s="20" t="inlineStr">
        <is>
          <t>Due Soon</t>
        </is>
      </c>
      <c r="E3" s="20" t="inlineStr">
        <is>
          <t>Riverfront Plaza — Suite 200 (sample)</t>
        </is>
      </c>
      <c r="F3" s="20" t="inlineStr">
        <is>
          <t>County Fire Marshal (sample)</t>
        </is>
      </c>
      <c r="G3" s="20" t="inlineStr">
        <is>
          <t>GC PM — K. Lee (sample)</t>
        </is>
      </c>
    </row>
    <row r="4">
      <c r="B4" s="20" t="inlineStr">
        <is>
          <t>Scheduled</t>
        </is>
      </c>
      <c r="D4" s="20" t="inlineStr">
        <is>
          <t>Extension Pending</t>
        </is>
      </c>
      <c r="E4" s="20" t="inlineStr">
        <is>
          <t>East Wing Addition (sample)</t>
        </is>
      </c>
      <c r="F4" s="20" t="inlineStr">
        <is>
          <t>State Occupancy Board (sample)</t>
        </is>
      </c>
      <c r="G4" s="20" t="inlineStr">
        <is>
          <t>Owner Rep — M. Diaz (sample)</t>
        </is>
      </c>
    </row>
    <row r="5">
      <c r="B5" s="20" t="inlineStr">
        <is>
          <t>Complete</t>
        </is>
      </c>
      <c r="D5" s="20" t="inlineStr">
        <is>
          <t>Expired</t>
        </is>
      </c>
      <c r="E5" s="20" t="inlineStr">
        <is>
          <t>Warehouse B Fit-Out (sample)</t>
        </is>
      </c>
      <c r="F5" s="20" t="inlineStr">
        <is>
          <t>Other Authority</t>
        </is>
      </c>
      <c r="G5" s="20" t="inlineStr">
        <is>
          <t>Property Mgmt (sample)</t>
        </is>
      </c>
    </row>
    <row r="6">
      <c r="D6" s="20" t="inlineStr">
        <is>
          <t>Complete</t>
        </is>
      </c>
      <c r="E6" s="20" t="inlineStr">
        <is>
          <t>Clinic Renovation Phase 2 (sample)</t>
        </is>
      </c>
    </row>
    <row r="7">
      <c r="D7" s="20" t="inlineStr">
        <is>
          <t>Missing Date</t>
        </is>
      </c>
      <c r="E7" s="20" t="inlineStr">
        <is>
          <t>Other site</t>
        </is>
      </c>
    </row>
    <row r="12">
      <c r="A12" s="10" t="inlineStr">
        <is>
          <t>Notes</t>
        </is>
      </c>
    </row>
    <row r="13">
      <c r="A13" s="21" t="inlineStr">
        <is>
          <t>Status order: Missing Date if TCO Expiration is blank; Complete if Reminder Status is Complete; Expired if Days Left (TCO) &lt; 0; Extension Pending if Extension Requested is Yes and Days Left ≤ 30; Due Soon if Days Left ≤ 60 OR (open punch-list items &gt; 0 AND Days Left ≤ 90); else OK. Date and status only — does not issue a TCO or determine legal occupancy. SAMPLE rows are examples.</t>
        </is>
      </c>
    </row>
    <row r="14"/>
    <row r="15"/>
  </sheetData>
  <mergeCells count="1">
    <mergeCell ref="A13:G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2026-10-05T10:24:37Z</dcterms:created>
  <dcterms:modified xmlns:dcterms="http://purl.org/dc/terms/" xmlns:xsi="http://www.w3.org/2001/XMLSchema-instance" xsi:type="dcterms:W3CDTF">2026-10-05T10:24:37Z</dcterms:modified>
</cp:coreProperties>
</file>