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wamp64\www\www.remindax2\public\download\excel-templates\"/>
    </mc:Choice>
  </mc:AlternateContent>
  <xr:revisionPtr revIDLastSave="0" documentId="13_ncr:1_{E85941E8-6D69-46F1-B110-2D368DF73435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Vendor COI Tracker" sheetId="1" r:id="rId1"/>
    <sheet name="Dashboard" sheetId="2" r:id="rId2"/>
    <sheet name="Lookup" sheetId="3" r:id="rId3"/>
  </sheets>
  <definedNames>
    <definedName name="_xlnm._FilterDatabase" localSheetId="0" hidden="1">'Vendor COI Tracker'!$A$4:$U$304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2" l="1"/>
  <c r="B33" i="2"/>
  <c r="D33" i="2" s="1"/>
  <c r="B32" i="2"/>
  <c r="B31" i="2"/>
  <c r="B30" i="2"/>
  <c r="D26" i="2"/>
  <c r="C26" i="2"/>
  <c r="B26" i="2"/>
  <c r="D25" i="2"/>
  <c r="C25" i="2"/>
  <c r="B25" i="2"/>
  <c r="B24" i="2"/>
  <c r="B23" i="2"/>
  <c r="B22" i="2"/>
  <c r="B21" i="2"/>
  <c r="B20" i="2"/>
  <c r="C15" i="2"/>
  <c r="C14" i="2"/>
  <c r="C6" i="2"/>
  <c r="C5" i="2"/>
  <c r="T304" i="1"/>
  <c r="O304" i="1"/>
  <c r="P304" i="1" s="1"/>
  <c r="T303" i="1"/>
  <c r="O303" i="1"/>
  <c r="P303" i="1" s="1"/>
  <c r="T302" i="1"/>
  <c r="O302" i="1"/>
  <c r="P302" i="1" s="1"/>
  <c r="T301" i="1"/>
  <c r="O301" i="1"/>
  <c r="P301" i="1" s="1"/>
  <c r="T300" i="1"/>
  <c r="O300" i="1"/>
  <c r="P300" i="1" s="1"/>
  <c r="T299" i="1"/>
  <c r="O299" i="1"/>
  <c r="P299" i="1" s="1"/>
  <c r="T298" i="1"/>
  <c r="O298" i="1"/>
  <c r="P298" i="1" s="1"/>
  <c r="T297" i="1"/>
  <c r="O297" i="1"/>
  <c r="P297" i="1" s="1"/>
  <c r="T296" i="1"/>
  <c r="O296" i="1"/>
  <c r="P296" i="1" s="1"/>
  <c r="T295" i="1"/>
  <c r="O295" i="1"/>
  <c r="P295" i="1" s="1"/>
  <c r="T294" i="1"/>
  <c r="O294" i="1"/>
  <c r="P294" i="1" s="1"/>
  <c r="T293" i="1"/>
  <c r="O293" i="1"/>
  <c r="P293" i="1" s="1"/>
  <c r="T292" i="1"/>
  <c r="O292" i="1"/>
  <c r="P292" i="1" s="1"/>
  <c r="T291" i="1"/>
  <c r="O291" i="1"/>
  <c r="P291" i="1" s="1"/>
  <c r="T290" i="1"/>
  <c r="P290" i="1"/>
  <c r="O290" i="1"/>
  <c r="T289" i="1"/>
  <c r="O289" i="1"/>
  <c r="P289" i="1" s="1"/>
  <c r="T288" i="1"/>
  <c r="O288" i="1"/>
  <c r="P288" i="1" s="1"/>
  <c r="T287" i="1"/>
  <c r="O287" i="1"/>
  <c r="P287" i="1" s="1"/>
  <c r="T286" i="1"/>
  <c r="O286" i="1"/>
  <c r="P286" i="1" s="1"/>
  <c r="T285" i="1"/>
  <c r="O285" i="1"/>
  <c r="P285" i="1" s="1"/>
  <c r="T284" i="1"/>
  <c r="O284" i="1"/>
  <c r="P284" i="1" s="1"/>
  <c r="T283" i="1"/>
  <c r="O283" i="1"/>
  <c r="P283" i="1" s="1"/>
  <c r="T282" i="1"/>
  <c r="O282" i="1"/>
  <c r="P282" i="1" s="1"/>
  <c r="T281" i="1"/>
  <c r="O281" i="1"/>
  <c r="P281" i="1" s="1"/>
  <c r="T280" i="1"/>
  <c r="O280" i="1"/>
  <c r="P280" i="1" s="1"/>
  <c r="T279" i="1"/>
  <c r="O279" i="1"/>
  <c r="P279" i="1" s="1"/>
  <c r="T278" i="1"/>
  <c r="O278" i="1"/>
  <c r="P278" i="1" s="1"/>
  <c r="T277" i="1"/>
  <c r="O277" i="1"/>
  <c r="P277" i="1" s="1"/>
  <c r="T276" i="1"/>
  <c r="O276" i="1"/>
  <c r="P276" i="1" s="1"/>
  <c r="T275" i="1"/>
  <c r="O275" i="1"/>
  <c r="P275" i="1" s="1"/>
  <c r="T274" i="1"/>
  <c r="O274" i="1"/>
  <c r="P274" i="1" s="1"/>
  <c r="T273" i="1"/>
  <c r="O273" i="1"/>
  <c r="P273" i="1" s="1"/>
  <c r="T272" i="1"/>
  <c r="O272" i="1"/>
  <c r="P272" i="1" s="1"/>
  <c r="T271" i="1"/>
  <c r="O271" i="1"/>
  <c r="P271" i="1" s="1"/>
  <c r="T270" i="1"/>
  <c r="O270" i="1"/>
  <c r="P270" i="1" s="1"/>
  <c r="T269" i="1"/>
  <c r="O269" i="1"/>
  <c r="P269" i="1" s="1"/>
  <c r="T268" i="1"/>
  <c r="P268" i="1"/>
  <c r="O268" i="1"/>
  <c r="T267" i="1"/>
  <c r="O267" i="1"/>
  <c r="P267" i="1" s="1"/>
  <c r="T266" i="1"/>
  <c r="O266" i="1"/>
  <c r="P266" i="1" s="1"/>
  <c r="T265" i="1"/>
  <c r="O265" i="1"/>
  <c r="P265" i="1" s="1"/>
  <c r="T264" i="1"/>
  <c r="O264" i="1"/>
  <c r="P264" i="1" s="1"/>
  <c r="T263" i="1"/>
  <c r="O263" i="1"/>
  <c r="P263" i="1" s="1"/>
  <c r="T262" i="1"/>
  <c r="O262" i="1"/>
  <c r="P262" i="1" s="1"/>
  <c r="T261" i="1"/>
  <c r="O261" i="1"/>
  <c r="P261" i="1" s="1"/>
  <c r="T260" i="1"/>
  <c r="O260" i="1"/>
  <c r="P260" i="1" s="1"/>
  <c r="T259" i="1"/>
  <c r="O259" i="1"/>
  <c r="P259" i="1" s="1"/>
  <c r="T258" i="1"/>
  <c r="O258" i="1"/>
  <c r="P258" i="1" s="1"/>
  <c r="T257" i="1"/>
  <c r="O257" i="1"/>
  <c r="P257" i="1" s="1"/>
  <c r="T256" i="1"/>
  <c r="O256" i="1"/>
  <c r="P256" i="1" s="1"/>
  <c r="T255" i="1"/>
  <c r="O255" i="1"/>
  <c r="P255" i="1" s="1"/>
  <c r="T254" i="1"/>
  <c r="O254" i="1"/>
  <c r="P254" i="1" s="1"/>
  <c r="T253" i="1"/>
  <c r="O253" i="1"/>
  <c r="P253" i="1" s="1"/>
  <c r="T252" i="1"/>
  <c r="O252" i="1"/>
  <c r="P252" i="1" s="1"/>
  <c r="T251" i="1"/>
  <c r="O251" i="1"/>
  <c r="P251" i="1" s="1"/>
  <c r="T250" i="1"/>
  <c r="O250" i="1"/>
  <c r="P250" i="1" s="1"/>
  <c r="T249" i="1"/>
  <c r="O249" i="1"/>
  <c r="P249" i="1" s="1"/>
  <c r="T248" i="1"/>
  <c r="O248" i="1"/>
  <c r="P248" i="1" s="1"/>
  <c r="T247" i="1"/>
  <c r="O247" i="1"/>
  <c r="P247" i="1" s="1"/>
  <c r="T246" i="1"/>
  <c r="P246" i="1"/>
  <c r="O246" i="1"/>
  <c r="T245" i="1"/>
  <c r="O245" i="1"/>
  <c r="P245" i="1" s="1"/>
  <c r="T244" i="1"/>
  <c r="O244" i="1"/>
  <c r="P244" i="1" s="1"/>
  <c r="T243" i="1"/>
  <c r="O243" i="1"/>
  <c r="P243" i="1" s="1"/>
  <c r="T242" i="1"/>
  <c r="O242" i="1"/>
  <c r="P242" i="1" s="1"/>
  <c r="T241" i="1"/>
  <c r="O241" i="1"/>
  <c r="P241" i="1" s="1"/>
  <c r="T240" i="1"/>
  <c r="O240" i="1"/>
  <c r="P240" i="1" s="1"/>
  <c r="T239" i="1"/>
  <c r="O239" i="1"/>
  <c r="P239" i="1" s="1"/>
  <c r="T238" i="1"/>
  <c r="O238" i="1"/>
  <c r="P238" i="1" s="1"/>
  <c r="T237" i="1"/>
  <c r="O237" i="1"/>
  <c r="P237" i="1" s="1"/>
  <c r="T236" i="1"/>
  <c r="O236" i="1"/>
  <c r="P236" i="1" s="1"/>
  <c r="T235" i="1"/>
  <c r="O235" i="1"/>
  <c r="P235" i="1" s="1"/>
  <c r="T234" i="1"/>
  <c r="O234" i="1"/>
  <c r="P234" i="1" s="1"/>
  <c r="T233" i="1"/>
  <c r="O233" i="1"/>
  <c r="P233" i="1" s="1"/>
  <c r="T232" i="1"/>
  <c r="O232" i="1"/>
  <c r="P232" i="1" s="1"/>
  <c r="T231" i="1"/>
  <c r="O231" i="1"/>
  <c r="P231" i="1" s="1"/>
  <c r="T230" i="1"/>
  <c r="O230" i="1"/>
  <c r="P230" i="1" s="1"/>
  <c r="T229" i="1"/>
  <c r="O229" i="1"/>
  <c r="P229" i="1" s="1"/>
  <c r="T228" i="1"/>
  <c r="O228" i="1"/>
  <c r="P228" i="1" s="1"/>
  <c r="T227" i="1"/>
  <c r="O227" i="1"/>
  <c r="P227" i="1" s="1"/>
  <c r="T226" i="1"/>
  <c r="O226" i="1"/>
  <c r="P226" i="1" s="1"/>
  <c r="T225" i="1"/>
  <c r="O225" i="1"/>
  <c r="P225" i="1" s="1"/>
  <c r="T224" i="1"/>
  <c r="P224" i="1"/>
  <c r="O224" i="1"/>
  <c r="T223" i="1"/>
  <c r="O223" i="1"/>
  <c r="P223" i="1" s="1"/>
  <c r="T222" i="1"/>
  <c r="O222" i="1"/>
  <c r="P222" i="1" s="1"/>
  <c r="T221" i="1"/>
  <c r="O221" i="1"/>
  <c r="P221" i="1" s="1"/>
  <c r="T220" i="1"/>
  <c r="O220" i="1"/>
  <c r="P220" i="1" s="1"/>
  <c r="T219" i="1"/>
  <c r="O219" i="1"/>
  <c r="P219" i="1" s="1"/>
  <c r="T218" i="1"/>
  <c r="O218" i="1"/>
  <c r="P218" i="1" s="1"/>
  <c r="T217" i="1"/>
  <c r="O217" i="1"/>
  <c r="P217" i="1" s="1"/>
  <c r="T216" i="1"/>
  <c r="O216" i="1"/>
  <c r="P216" i="1" s="1"/>
  <c r="T215" i="1"/>
  <c r="O215" i="1"/>
  <c r="P215" i="1" s="1"/>
  <c r="T214" i="1"/>
  <c r="O214" i="1"/>
  <c r="P214" i="1" s="1"/>
  <c r="T213" i="1"/>
  <c r="O213" i="1"/>
  <c r="P213" i="1" s="1"/>
  <c r="T212" i="1"/>
  <c r="O212" i="1"/>
  <c r="P212" i="1" s="1"/>
  <c r="T211" i="1"/>
  <c r="O211" i="1"/>
  <c r="P211" i="1" s="1"/>
  <c r="T210" i="1"/>
  <c r="O210" i="1"/>
  <c r="P210" i="1" s="1"/>
  <c r="T209" i="1"/>
  <c r="O209" i="1"/>
  <c r="P209" i="1" s="1"/>
  <c r="T208" i="1"/>
  <c r="O208" i="1"/>
  <c r="P208" i="1" s="1"/>
  <c r="T207" i="1"/>
  <c r="O207" i="1"/>
  <c r="P207" i="1" s="1"/>
  <c r="T206" i="1"/>
  <c r="O206" i="1"/>
  <c r="P206" i="1" s="1"/>
  <c r="T205" i="1"/>
  <c r="O205" i="1"/>
  <c r="P205" i="1" s="1"/>
  <c r="T204" i="1"/>
  <c r="O204" i="1"/>
  <c r="P204" i="1" s="1"/>
  <c r="T203" i="1"/>
  <c r="O203" i="1"/>
  <c r="P203" i="1" s="1"/>
  <c r="T202" i="1"/>
  <c r="P202" i="1"/>
  <c r="O202" i="1"/>
  <c r="T201" i="1"/>
  <c r="O201" i="1"/>
  <c r="P201" i="1" s="1"/>
  <c r="T200" i="1"/>
  <c r="O200" i="1"/>
  <c r="P200" i="1" s="1"/>
  <c r="T199" i="1"/>
  <c r="O199" i="1"/>
  <c r="P199" i="1" s="1"/>
  <c r="T198" i="1"/>
  <c r="O198" i="1"/>
  <c r="P198" i="1" s="1"/>
  <c r="T197" i="1"/>
  <c r="O197" i="1"/>
  <c r="P197" i="1" s="1"/>
  <c r="T196" i="1"/>
  <c r="O196" i="1"/>
  <c r="P196" i="1" s="1"/>
  <c r="T195" i="1"/>
  <c r="O195" i="1"/>
  <c r="P195" i="1" s="1"/>
  <c r="T194" i="1"/>
  <c r="O194" i="1"/>
  <c r="P194" i="1" s="1"/>
  <c r="T193" i="1"/>
  <c r="O193" i="1"/>
  <c r="P193" i="1" s="1"/>
  <c r="T192" i="1"/>
  <c r="O192" i="1"/>
  <c r="P192" i="1" s="1"/>
  <c r="T191" i="1"/>
  <c r="O191" i="1"/>
  <c r="P191" i="1" s="1"/>
  <c r="T190" i="1"/>
  <c r="O190" i="1"/>
  <c r="P190" i="1" s="1"/>
  <c r="T189" i="1"/>
  <c r="O189" i="1"/>
  <c r="P189" i="1" s="1"/>
  <c r="T188" i="1"/>
  <c r="O188" i="1"/>
  <c r="P188" i="1" s="1"/>
  <c r="T187" i="1"/>
  <c r="O187" i="1"/>
  <c r="P187" i="1" s="1"/>
  <c r="T186" i="1"/>
  <c r="O186" i="1"/>
  <c r="P186" i="1" s="1"/>
  <c r="T185" i="1"/>
  <c r="O185" i="1"/>
  <c r="P185" i="1" s="1"/>
  <c r="T184" i="1"/>
  <c r="O184" i="1"/>
  <c r="P184" i="1" s="1"/>
  <c r="T183" i="1"/>
  <c r="O183" i="1"/>
  <c r="P183" i="1" s="1"/>
  <c r="T182" i="1"/>
  <c r="O182" i="1"/>
  <c r="P182" i="1" s="1"/>
  <c r="T181" i="1"/>
  <c r="O181" i="1"/>
  <c r="P181" i="1" s="1"/>
  <c r="T180" i="1"/>
  <c r="P180" i="1"/>
  <c r="O180" i="1"/>
  <c r="T179" i="1"/>
  <c r="O179" i="1"/>
  <c r="P179" i="1" s="1"/>
  <c r="T178" i="1"/>
  <c r="O178" i="1"/>
  <c r="P178" i="1" s="1"/>
  <c r="T177" i="1"/>
  <c r="O177" i="1"/>
  <c r="P177" i="1" s="1"/>
  <c r="T176" i="1"/>
  <c r="O176" i="1"/>
  <c r="P176" i="1" s="1"/>
  <c r="T175" i="1"/>
  <c r="O175" i="1"/>
  <c r="P175" i="1" s="1"/>
  <c r="T174" i="1"/>
  <c r="O174" i="1"/>
  <c r="P174" i="1" s="1"/>
  <c r="T173" i="1"/>
  <c r="O173" i="1"/>
  <c r="P173" i="1" s="1"/>
  <c r="T172" i="1"/>
  <c r="O172" i="1"/>
  <c r="P172" i="1" s="1"/>
  <c r="T171" i="1"/>
  <c r="O171" i="1"/>
  <c r="P171" i="1" s="1"/>
  <c r="T170" i="1"/>
  <c r="O170" i="1"/>
  <c r="P170" i="1" s="1"/>
  <c r="T169" i="1"/>
  <c r="O169" i="1"/>
  <c r="P169" i="1" s="1"/>
  <c r="T168" i="1"/>
  <c r="O168" i="1"/>
  <c r="P168" i="1" s="1"/>
  <c r="T167" i="1"/>
  <c r="O167" i="1"/>
  <c r="P167" i="1" s="1"/>
  <c r="T166" i="1"/>
  <c r="O166" i="1"/>
  <c r="P166" i="1" s="1"/>
  <c r="T165" i="1"/>
  <c r="O165" i="1"/>
  <c r="P165" i="1" s="1"/>
  <c r="T164" i="1"/>
  <c r="O164" i="1"/>
  <c r="P164" i="1" s="1"/>
  <c r="T163" i="1"/>
  <c r="O163" i="1"/>
  <c r="P163" i="1" s="1"/>
  <c r="T162" i="1"/>
  <c r="O162" i="1"/>
  <c r="P162" i="1" s="1"/>
  <c r="T161" i="1"/>
  <c r="O161" i="1"/>
  <c r="P161" i="1" s="1"/>
  <c r="T160" i="1"/>
  <c r="O160" i="1"/>
  <c r="P160" i="1" s="1"/>
  <c r="T159" i="1"/>
  <c r="O159" i="1"/>
  <c r="P159" i="1" s="1"/>
  <c r="T158" i="1"/>
  <c r="P158" i="1"/>
  <c r="O158" i="1"/>
  <c r="T157" i="1"/>
  <c r="O157" i="1"/>
  <c r="P157" i="1" s="1"/>
  <c r="T156" i="1"/>
  <c r="O156" i="1"/>
  <c r="P156" i="1" s="1"/>
  <c r="T155" i="1"/>
  <c r="O155" i="1"/>
  <c r="P155" i="1" s="1"/>
  <c r="T154" i="1"/>
  <c r="O154" i="1"/>
  <c r="P154" i="1" s="1"/>
  <c r="T153" i="1"/>
  <c r="O153" i="1"/>
  <c r="P153" i="1" s="1"/>
  <c r="T152" i="1"/>
  <c r="O152" i="1"/>
  <c r="P152" i="1" s="1"/>
  <c r="T151" i="1"/>
  <c r="O151" i="1"/>
  <c r="P151" i="1" s="1"/>
  <c r="T150" i="1"/>
  <c r="O150" i="1"/>
  <c r="P150" i="1" s="1"/>
  <c r="T149" i="1"/>
  <c r="O149" i="1"/>
  <c r="P149" i="1" s="1"/>
  <c r="T148" i="1"/>
  <c r="P148" i="1"/>
  <c r="O148" i="1"/>
  <c r="T147" i="1"/>
  <c r="O147" i="1"/>
  <c r="P147" i="1" s="1"/>
  <c r="T146" i="1"/>
  <c r="O146" i="1"/>
  <c r="P146" i="1" s="1"/>
  <c r="T145" i="1"/>
  <c r="O145" i="1"/>
  <c r="P145" i="1" s="1"/>
  <c r="T144" i="1"/>
  <c r="O144" i="1"/>
  <c r="P144" i="1" s="1"/>
  <c r="T143" i="1"/>
  <c r="O143" i="1"/>
  <c r="P143" i="1" s="1"/>
  <c r="T142" i="1"/>
  <c r="O142" i="1"/>
  <c r="P142" i="1" s="1"/>
  <c r="T141" i="1"/>
  <c r="O141" i="1"/>
  <c r="P141" i="1" s="1"/>
  <c r="T140" i="1"/>
  <c r="P140" i="1"/>
  <c r="O140" i="1"/>
  <c r="T139" i="1"/>
  <c r="O139" i="1"/>
  <c r="P139" i="1" s="1"/>
  <c r="T138" i="1"/>
  <c r="O138" i="1"/>
  <c r="P138" i="1" s="1"/>
  <c r="T137" i="1"/>
  <c r="O137" i="1"/>
  <c r="P137" i="1" s="1"/>
  <c r="T136" i="1"/>
  <c r="P136" i="1"/>
  <c r="O136" i="1"/>
  <c r="T135" i="1"/>
  <c r="O135" i="1"/>
  <c r="P135" i="1" s="1"/>
  <c r="T134" i="1"/>
  <c r="O134" i="1"/>
  <c r="P134" i="1" s="1"/>
  <c r="T133" i="1"/>
  <c r="O133" i="1"/>
  <c r="P133" i="1" s="1"/>
  <c r="T132" i="1"/>
  <c r="P132" i="1"/>
  <c r="O132" i="1"/>
  <c r="T131" i="1"/>
  <c r="O131" i="1"/>
  <c r="P131" i="1" s="1"/>
  <c r="T130" i="1"/>
  <c r="O130" i="1"/>
  <c r="P130" i="1" s="1"/>
  <c r="T129" i="1"/>
  <c r="O129" i="1"/>
  <c r="P129" i="1" s="1"/>
  <c r="T128" i="1"/>
  <c r="O128" i="1"/>
  <c r="P128" i="1" s="1"/>
  <c r="T127" i="1"/>
  <c r="O127" i="1"/>
  <c r="P127" i="1" s="1"/>
  <c r="T126" i="1"/>
  <c r="O126" i="1"/>
  <c r="P126" i="1" s="1"/>
  <c r="T125" i="1"/>
  <c r="O125" i="1"/>
  <c r="P125" i="1" s="1"/>
  <c r="T124" i="1"/>
  <c r="P124" i="1"/>
  <c r="O124" i="1"/>
  <c r="T123" i="1"/>
  <c r="O123" i="1"/>
  <c r="P123" i="1" s="1"/>
  <c r="T122" i="1"/>
  <c r="O122" i="1"/>
  <c r="P122" i="1" s="1"/>
  <c r="T121" i="1"/>
  <c r="O121" i="1"/>
  <c r="P121" i="1" s="1"/>
  <c r="T120" i="1"/>
  <c r="O120" i="1"/>
  <c r="P120" i="1" s="1"/>
  <c r="T119" i="1"/>
  <c r="O119" i="1"/>
  <c r="P119" i="1" s="1"/>
  <c r="T118" i="1"/>
  <c r="O118" i="1"/>
  <c r="P118" i="1" s="1"/>
  <c r="T117" i="1"/>
  <c r="O117" i="1"/>
  <c r="P117" i="1" s="1"/>
  <c r="T116" i="1"/>
  <c r="P116" i="1"/>
  <c r="O116" i="1"/>
  <c r="T115" i="1"/>
  <c r="O115" i="1"/>
  <c r="P115" i="1" s="1"/>
  <c r="T114" i="1"/>
  <c r="P114" i="1"/>
  <c r="O114" i="1"/>
  <c r="T113" i="1"/>
  <c r="O113" i="1"/>
  <c r="P113" i="1" s="1"/>
  <c r="T112" i="1"/>
  <c r="O112" i="1"/>
  <c r="P112" i="1" s="1"/>
  <c r="T111" i="1"/>
  <c r="O111" i="1"/>
  <c r="P111" i="1" s="1"/>
  <c r="T110" i="1"/>
  <c r="O110" i="1"/>
  <c r="P110" i="1" s="1"/>
  <c r="T109" i="1"/>
  <c r="O109" i="1"/>
  <c r="P109" i="1" s="1"/>
  <c r="T108" i="1"/>
  <c r="O108" i="1"/>
  <c r="P108" i="1" s="1"/>
  <c r="T107" i="1"/>
  <c r="O107" i="1"/>
  <c r="P107" i="1" s="1"/>
  <c r="T106" i="1"/>
  <c r="O106" i="1"/>
  <c r="P106" i="1" s="1"/>
  <c r="T105" i="1"/>
  <c r="O105" i="1"/>
  <c r="P105" i="1" s="1"/>
  <c r="T104" i="1"/>
  <c r="O104" i="1"/>
  <c r="P104" i="1" s="1"/>
  <c r="T103" i="1"/>
  <c r="O103" i="1"/>
  <c r="P103" i="1" s="1"/>
  <c r="T102" i="1"/>
  <c r="O102" i="1"/>
  <c r="P102" i="1" s="1"/>
  <c r="T101" i="1"/>
  <c r="O101" i="1"/>
  <c r="P101" i="1" s="1"/>
  <c r="T100" i="1"/>
  <c r="O100" i="1"/>
  <c r="P100" i="1" s="1"/>
  <c r="T99" i="1"/>
  <c r="O99" i="1"/>
  <c r="P99" i="1" s="1"/>
  <c r="T98" i="1"/>
  <c r="O98" i="1"/>
  <c r="P98" i="1" s="1"/>
  <c r="T97" i="1"/>
  <c r="O97" i="1"/>
  <c r="P97" i="1" s="1"/>
  <c r="T96" i="1"/>
  <c r="O96" i="1"/>
  <c r="P96" i="1" s="1"/>
  <c r="T95" i="1"/>
  <c r="O95" i="1"/>
  <c r="P95" i="1" s="1"/>
  <c r="T94" i="1"/>
  <c r="O94" i="1"/>
  <c r="P94" i="1" s="1"/>
  <c r="T93" i="1"/>
  <c r="O93" i="1"/>
  <c r="P93" i="1" s="1"/>
  <c r="T92" i="1"/>
  <c r="P92" i="1"/>
  <c r="O92" i="1"/>
  <c r="T91" i="1"/>
  <c r="O91" i="1"/>
  <c r="P91" i="1" s="1"/>
  <c r="T90" i="1"/>
  <c r="O90" i="1"/>
  <c r="P90" i="1" s="1"/>
  <c r="T89" i="1"/>
  <c r="O89" i="1"/>
  <c r="P89" i="1" s="1"/>
  <c r="T88" i="1"/>
  <c r="O88" i="1"/>
  <c r="P88" i="1" s="1"/>
  <c r="T87" i="1"/>
  <c r="O87" i="1"/>
  <c r="P87" i="1" s="1"/>
  <c r="T86" i="1"/>
  <c r="O86" i="1"/>
  <c r="P86" i="1" s="1"/>
  <c r="T85" i="1"/>
  <c r="O85" i="1"/>
  <c r="P85" i="1" s="1"/>
  <c r="T84" i="1"/>
  <c r="O84" i="1"/>
  <c r="P84" i="1" s="1"/>
  <c r="T83" i="1"/>
  <c r="O83" i="1"/>
  <c r="P83" i="1" s="1"/>
  <c r="T82" i="1"/>
  <c r="O82" i="1"/>
  <c r="P82" i="1" s="1"/>
  <c r="T81" i="1"/>
  <c r="O81" i="1"/>
  <c r="P81" i="1" s="1"/>
  <c r="T80" i="1"/>
  <c r="O80" i="1"/>
  <c r="P80" i="1" s="1"/>
  <c r="T79" i="1"/>
  <c r="O79" i="1"/>
  <c r="P79" i="1" s="1"/>
  <c r="T78" i="1"/>
  <c r="O78" i="1"/>
  <c r="P78" i="1" s="1"/>
  <c r="T77" i="1"/>
  <c r="O77" i="1"/>
  <c r="P77" i="1" s="1"/>
  <c r="T76" i="1"/>
  <c r="O76" i="1"/>
  <c r="P76" i="1" s="1"/>
  <c r="T75" i="1"/>
  <c r="O75" i="1"/>
  <c r="P75" i="1" s="1"/>
  <c r="T74" i="1"/>
  <c r="O74" i="1"/>
  <c r="P74" i="1" s="1"/>
  <c r="T73" i="1"/>
  <c r="O73" i="1"/>
  <c r="P73" i="1" s="1"/>
  <c r="T72" i="1"/>
  <c r="O72" i="1"/>
  <c r="P72" i="1" s="1"/>
  <c r="T71" i="1"/>
  <c r="O71" i="1"/>
  <c r="P71" i="1" s="1"/>
  <c r="T70" i="1"/>
  <c r="P70" i="1"/>
  <c r="O70" i="1"/>
  <c r="T69" i="1"/>
  <c r="O69" i="1"/>
  <c r="P69" i="1" s="1"/>
  <c r="T68" i="1"/>
  <c r="O68" i="1"/>
  <c r="P68" i="1" s="1"/>
  <c r="T67" i="1"/>
  <c r="O67" i="1"/>
  <c r="P67" i="1" s="1"/>
  <c r="T66" i="1"/>
  <c r="O66" i="1"/>
  <c r="P66" i="1" s="1"/>
  <c r="T65" i="1"/>
  <c r="O65" i="1"/>
  <c r="P65" i="1" s="1"/>
  <c r="T64" i="1"/>
  <c r="O64" i="1"/>
  <c r="P64" i="1" s="1"/>
  <c r="T63" i="1"/>
  <c r="O63" i="1"/>
  <c r="P63" i="1" s="1"/>
  <c r="T62" i="1"/>
  <c r="O62" i="1"/>
  <c r="P62" i="1" s="1"/>
  <c r="T61" i="1"/>
  <c r="O61" i="1"/>
  <c r="P61" i="1" s="1"/>
  <c r="T60" i="1"/>
  <c r="O60" i="1"/>
  <c r="P60" i="1" s="1"/>
  <c r="T59" i="1"/>
  <c r="O59" i="1"/>
  <c r="P59" i="1" s="1"/>
  <c r="T58" i="1"/>
  <c r="O58" i="1"/>
  <c r="P58" i="1" s="1"/>
  <c r="T57" i="1"/>
  <c r="O57" i="1"/>
  <c r="P57" i="1" s="1"/>
  <c r="T56" i="1"/>
  <c r="O56" i="1"/>
  <c r="P56" i="1" s="1"/>
  <c r="T55" i="1"/>
  <c r="O55" i="1"/>
  <c r="P55" i="1" s="1"/>
  <c r="T54" i="1"/>
  <c r="O54" i="1"/>
  <c r="P54" i="1" s="1"/>
  <c r="T53" i="1"/>
  <c r="O53" i="1"/>
  <c r="P53" i="1" s="1"/>
  <c r="T52" i="1"/>
  <c r="O52" i="1"/>
  <c r="P52" i="1" s="1"/>
  <c r="T51" i="1"/>
  <c r="O51" i="1"/>
  <c r="P51" i="1" s="1"/>
  <c r="T50" i="1"/>
  <c r="O50" i="1"/>
  <c r="P50" i="1" s="1"/>
  <c r="T49" i="1"/>
  <c r="O49" i="1"/>
  <c r="P49" i="1" s="1"/>
  <c r="T48" i="1"/>
  <c r="P48" i="1"/>
  <c r="O48" i="1"/>
  <c r="T47" i="1"/>
  <c r="O47" i="1"/>
  <c r="P47" i="1" s="1"/>
  <c r="T46" i="1"/>
  <c r="O46" i="1"/>
  <c r="P46" i="1" s="1"/>
  <c r="T45" i="1"/>
  <c r="O45" i="1"/>
  <c r="P45" i="1" s="1"/>
  <c r="T44" i="1"/>
  <c r="O44" i="1"/>
  <c r="P44" i="1" s="1"/>
  <c r="T43" i="1"/>
  <c r="O43" i="1"/>
  <c r="P43" i="1" s="1"/>
  <c r="T42" i="1"/>
  <c r="O42" i="1"/>
  <c r="P42" i="1" s="1"/>
  <c r="T41" i="1"/>
  <c r="O41" i="1"/>
  <c r="P41" i="1" s="1"/>
  <c r="T40" i="1"/>
  <c r="O40" i="1"/>
  <c r="P40" i="1" s="1"/>
  <c r="T39" i="1"/>
  <c r="O39" i="1"/>
  <c r="P39" i="1" s="1"/>
  <c r="T38" i="1"/>
  <c r="O38" i="1"/>
  <c r="P38" i="1" s="1"/>
  <c r="T37" i="1"/>
  <c r="O37" i="1"/>
  <c r="P37" i="1" s="1"/>
  <c r="T36" i="1"/>
  <c r="O36" i="1"/>
  <c r="P36" i="1" s="1"/>
  <c r="T35" i="1"/>
  <c r="O35" i="1"/>
  <c r="P35" i="1" s="1"/>
  <c r="T34" i="1"/>
  <c r="O34" i="1"/>
  <c r="P34" i="1" s="1"/>
  <c r="T33" i="1"/>
  <c r="O33" i="1"/>
  <c r="P33" i="1" s="1"/>
  <c r="T32" i="1"/>
  <c r="O32" i="1"/>
  <c r="P32" i="1" s="1"/>
  <c r="T31" i="1"/>
  <c r="O31" i="1"/>
  <c r="P31" i="1" s="1"/>
  <c r="T30" i="1"/>
  <c r="O30" i="1"/>
  <c r="P30" i="1" s="1"/>
  <c r="T29" i="1"/>
  <c r="P29" i="1"/>
  <c r="O29" i="1"/>
  <c r="T28" i="1"/>
  <c r="O28" i="1"/>
  <c r="P28" i="1" s="1"/>
  <c r="T27" i="1"/>
  <c r="O27" i="1"/>
  <c r="P27" i="1" s="1"/>
  <c r="T26" i="1"/>
  <c r="P26" i="1"/>
  <c r="O26" i="1"/>
  <c r="T25" i="1"/>
  <c r="O25" i="1"/>
  <c r="P25" i="1" s="1"/>
  <c r="T24" i="1"/>
  <c r="O24" i="1"/>
  <c r="P24" i="1" s="1"/>
  <c r="T23" i="1"/>
  <c r="O23" i="1"/>
  <c r="P23" i="1" s="1"/>
  <c r="T22" i="1"/>
  <c r="O22" i="1"/>
  <c r="P22" i="1" s="1"/>
  <c r="T21" i="1"/>
  <c r="P21" i="1"/>
  <c r="O21" i="1"/>
  <c r="T20" i="1"/>
  <c r="O20" i="1"/>
  <c r="P20" i="1" s="1"/>
  <c r="T19" i="1"/>
  <c r="O19" i="1"/>
  <c r="P19" i="1" s="1"/>
  <c r="T18" i="1"/>
  <c r="O18" i="1"/>
  <c r="P18" i="1" s="1"/>
  <c r="T17" i="1"/>
  <c r="O17" i="1"/>
  <c r="P17" i="1" s="1"/>
  <c r="T16" i="1"/>
  <c r="O16" i="1"/>
  <c r="P16" i="1" s="1"/>
  <c r="T15" i="1"/>
  <c r="O15" i="1"/>
  <c r="P15" i="1" s="1"/>
  <c r="T14" i="1"/>
  <c r="O14" i="1"/>
  <c r="P14" i="1" s="1"/>
  <c r="T13" i="1"/>
  <c r="P13" i="1"/>
  <c r="C32" i="2" s="1"/>
  <c r="O13" i="1"/>
  <c r="T12" i="1"/>
  <c r="O12" i="1"/>
  <c r="P12" i="1" s="1"/>
  <c r="C31" i="2" s="1"/>
  <c r="T11" i="1"/>
  <c r="O11" i="1"/>
  <c r="P11" i="1" s="1"/>
  <c r="T10" i="1"/>
  <c r="O10" i="1"/>
  <c r="P10" i="1" s="1"/>
  <c r="T9" i="1"/>
  <c r="O9" i="1"/>
  <c r="P9" i="1" s="1"/>
  <c r="C21" i="2" s="1"/>
  <c r="T8" i="1"/>
  <c r="O8" i="1"/>
  <c r="P8" i="1" s="1"/>
  <c r="T7" i="1"/>
  <c r="O7" i="1"/>
  <c r="P7" i="1" s="1"/>
  <c r="T6" i="1"/>
  <c r="O6" i="1"/>
  <c r="P6" i="1" s="1"/>
  <c r="T5" i="1"/>
  <c r="P5" i="1"/>
  <c r="O5" i="1"/>
  <c r="C36" i="2" l="1"/>
  <c r="D20" i="2"/>
  <c r="C20" i="2"/>
  <c r="C16" i="2"/>
  <c r="C30" i="2"/>
  <c r="C10" i="2"/>
  <c r="C9" i="2"/>
  <c r="C8" i="2"/>
  <c r="C7" i="2"/>
  <c r="C13" i="2"/>
  <c r="D24" i="2"/>
  <c r="C24" i="2"/>
  <c r="D21" i="2"/>
  <c r="D30" i="2"/>
  <c r="D22" i="2"/>
  <c r="C22" i="2"/>
  <c r="D31" i="2"/>
  <c r="D23" i="2"/>
  <c r="C23" i="2"/>
  <c r="D32" i="2"/>
</calcChain>
</file>

<file path=xl/sharedStrings.xml><?xml version="1.0" encoding="utf-8"?>
<sst xmlns="http://schemas.openxmlformats.org/spreadsheetml/2006/main" count="357" uniqueCount="164">
  <si>
    <t>Vendor &amp; Subcontractor COI Tracker</t>
  </si>
  <si>
    <t>Track certificates of insurance, additional insured endorsements, and minimum-limit compliance for every vendor &amp; subcontractor. Free template by Remindax — automate reminders at remindax.com</t>
  </si>
  <si>
    <t>Vendor / Subcontractor</t>
  </si>
  <si>
    <t>Vendor ID</t>
  </si>
  <si>
    <t>Vendor Type</t>
  </si>
  <si>
    <t>Trade / Category</t>
  </si>
  <si>
    <t>Contact Person</t>
  </si>
  <si>
    <t>Contact Email</t>
  </si>
  <si>
    <t>Contact Phone</t>
  </si>
  <si>
    <t>Coverage Type</t>
  </si>
  <si>
    <t>Insurance Carrier</t>
  </si>
  <si>
    <t>Policy Number</t>
  </si>
  <si>
    <t>Coverage Limit ($)</t>
  </si>
  <si>
    <t>Per-Occurrence Limit ($)</t>
  </si>
  <si>
    <t>Effective Date</t>
  </si>
  <si>
    <t>Expiration Date</t>
  </si>
  <si>
    <t>Days Until Expiry</t>
  </si>
  <si>
    <t>Status</t>
  </si>
  <si>
    <t>Additional Insured</t>
  </si>
  <si>
    <t>Waiver of Subrogation</t>
  </si>
  <si>
    <t>Required Minimum ($)</t>
  </si>
  <si>
    <t>Meets Minimum?</t>
  </si>
  <si>
    <t>Notes</t>
  </si>
  <si>
    <t>Apex Plumbing Co.</t>
  </si>
  <si>
    <t>V-1001</t>
  </si>
  <si>
    <t>Subcontractor</t>
  </si>
  <si>
    <t>Plumbing</t>
  </si>
  <si>
    <t>Mike Sullivan</t>
  </si>
  <si>
    <t>mike@apexplumb.com</t>
  </si>
  <si>
    <t>(512) 555-0110</t>
  </si>
  <si>
    <t>General Liability</t>
  </si>
  <si>
    <t>Travelers</t>
  </si>
  <si>
    <t>GL-AP-77821</t>
  </si>
  <si>
    <t>Yes</t>
  </si>
  <si>
    <t>Workers Comp</t>
  </si>
  <si>
    <t>WC-AP-77822</t>
  </si>
  <si>
    <t>No</t>
  </si>
  <si>
    <t>Auto Liability</t>
  </si>
  <si>
    <t>AU-AP-77823</t>
  </si>
  <si>
    <t>Vertex Electrical</t>
  </si>
  <si>
    <t>V-1002</t>
  </si>
  <si>
    <t>Electrical</t>
  </si>
  <si>
    <t>Lisa Chen</t>
  </si>
  <si>
    <t>lisa@vertexelec.com</t>
  </si>
  <si>
    <t>(512) 555-0210</t>
  </si>
  <si>
    <t>Hartford</t>
  </si>
  <si>
    <t>GL-VE-44120</t>
  </si>
  <si>
    <t>Renewal coming up</t>
  </si>
  <si>
    <t>WC-VE-44121</t>
  </si>
  <si>
    <t>EXPIRED — chase renewal</t>
  </si>
  <si>
    <t>Skyline Roofing</t>
  </si>
  <si>
    <t>V-1003</t>
  </si>
  <si>
    <t>Roofing</t>
  </si>
  <si>
    <t>Tom Garcia</t>
  </si>
  <si>
    <t>tom@skylineroof.com</t>
  </si>
  <si>
    <t>(512) 555-0322</t>
  </si>
  <si>
    <t>Zurich</t>
  </si>
  <si>
    <t>GL-SK-66440</t>
  </si>
  <si>
    <t>BELOW MINIMUM — review</t>
  </si>
  <si>
    <t>WC-SK-66441</t>
  </si>
  <si>
    <t>Pristine Cleaning Svcs.</t>
  </si>
  <si>
    <t>V-1004</t>
  </si>
  <si>
    <t>Vendor</t>
  </si>
  <si>
    <t>Cleaning</t>
  </si>
  <si>
    <t>Maria Lopez</t>
  </si>
  <si>
    <t>ar@pristinecln.com</t>
  </si>
  <si>
    <t>(512) 555-0411</t>
  </si>
  <si>
    <t>Chubb</t>
  </si>
  <si>
    <t>GL-PR-99812</t>
  </si>
  <si>
    <t>Stronghold Security</t>
  </si>
  <si>
    <t>V-1005</t>
  </si>
  <si>
    <t>Service Provider</t>
  </si>
  <si>
    <t>Security</t>
  </si>
  <si>
    <t>Aaron Williams</t>
  </si>
  <si>
    <t>ops@stronghold-sec.com</t>
  </si>
  <si>
    <t>(512) 555-0512</t>
  </si>
  <si>
    <t>Liberty Mutual</t>
  </si>
  <si>
    <t>GL-ST-22014</t>
  </si>
  <si>
    <t>WC-ST-22015</t>
  </si>
  <si>
    <t>Apex IT Consulting</t>
  </si>
  <si>
    <t>V-1006</t>
  </si>
  <si>
    <t>IT Services</t>
  </si>
  <si>
    <t>Daniel Park</t>
  </si>
  <si>
    <t>daniel@apex-it.io</t>
  </si>
  <si>
    <t>(512) 555-0610</t>
  </si>
  <si>
    <t>AIG</t>
  </si>
  <si>
    <t>GL-AI-33012</t>
  </si>
  <si>
    <t>AI endorsement missing</t>
  </si>
  <si>
    <t>Professional Liab.</t>
  </si>
  <si>
    <t>PL-AI-33013</t>
  </si>
  <si>
    <t>E&amp;O for IT services</t>
  </si>
  <si>
    <t>Continental HVAC</t>
  </si>
  <si>
    <t>V-1007</t>
  </si>
  <si>
    <t>HVAC</t>
  </si>
  <si>
    <t>Karen Schmidt</t>
  </si>
  <si>
    <t>karen@continentalhvac.com</t>
  </si>
  <si>
    <t>(512) 555-0712</t>
  </si>
  <si>
    <t>Nationwide</t>
  </si>
  <si>
    <t>GL-CN-44199</t>
  </si>
  <si>
    <t>EXPIRED — block from site</t>
  </si>
  <si>
    <t>WC-CN-44200</t>
  </si>
  <si>
    <t>EXPIRED</t>
  </si>
  <si>
    <t>AU-CN-44201</t>
  </si>
  <si>
    <t>Premier Drywall</t>
  </si>
  <si>
    <t>V-1008</t>
  </si>
  <si>
    <t>Drywall</t>
  </si>
  <si>
    <t>Roberto Diaz</t>
  </si>
  <si>
    <t>roberto@premierdw.com</t>
  </si>
  <si>
    <t>(512) 555-0810</t>
  </si>
  <si>
    <t>GL-PD-55012</t>
  </si>
  <si>
    <t>WC-PD-55013</t>
  </si>
  <si>
    <t>Westfall Landscaping</t>
  </si>
  <si>
    <t>V-1009</t>
  </si>
  <si>
    <t>Landscaping</t>
  </si>
  <si>
    <t>Hannah Bell</t>
  </si>
  <si>
    <t>hannah@westfall-ls.com</t>
  </si>
  <si>
    <t>(512) 555-0912</t>
  </si>
  <si>
    <t>State Farm</t>
  </si>
  <si>
    <t>GL-WF-66012</t>
  </si>
  <si>
    <t>Bedrock Concrete</t>
  </si>
  <si>
    <t>V-1010</t>
  </si>
  <si>
    <t>Concrete</t>
  </si>
  <si>
    <t>Greg Mitchell</t>
  </si>
  <si>
    <t>greg@bedrockconc.com</t>
  </si>
  <si>
    <t>(512) 555-1012</t>
  </si>
  <si>
    <t>GL-BR-77012</t>
  </si>
  <si>
    <t>WC-BR-77013</t>
  </si>
  <si>
    <t>Umbrella</t>
  </si>
  <si>
    <t>UM-BR-77014</t>
  </si>
  <si>
    <t>Vendor COI Compliance Dashboard</t>
  </si>
  <si>
    <t>Auto-calculated from Vendor COI Tracker sheet</t>
  </si>
  <si>
    <t>COI Health</t>
  </si>
  <si>
    <t>Total COIs</t>
  </si>
  <si>
    <t>Unique Vendors</t>
  </si>
  <si>
    <t>Active</t>
  </si>
  <si>
    <t>Renew Soon (≤90d)</t>
  </si>
  <si>
    <t>Expiring Soon (≤30d)</t>
  </si>
  <si>
    <t>Expired</t>
  </si>
  <si>
    <t>Compliance Issues</t>
  </si>
  <si>
    <t>COIs Below Minimum Limits</t>
  </si>
  <si>
    <t>Missing Additional Insured</t>
  </si>
  <si>
    <t>Missing Waiver of Subrogation</t>
  </si>
  <si>
    <t>Expired Subcontractor COIs</t>
  </si>
  <si>
    <t>COIs by Coverage Type</t>
  </si>
  <si>
    <t>Total</t>
  </si>
  <si>
    <t>Pollution</t>
  </si>
  <si>
    <t>Cyber</t>
  </si>
  <si>
    <t>COIs by Vendor Type</t>
  </si>
  <si>
    <t>Action Needed</t>
  </si>
  <si>
    <t>Supplier</t>
  </si>
  <si>
    <t>Overall COI Compliance Score</t>
  </si>
  <si>
    <t>Stop chasing vendors for renewed COIs. Automate certificate request and reminder emails with Remindax — remindax.com</t>
  </si>
  <si>
    <t>Vendor Types</t>
  </si>
  <si>
    <t>Coverage Types</t>
  </si>
  <si>
    <t>Common Trades</t>
  </si>
  <si>
    <t>Yes / No</t>
  </si>
  <si>
    <t>N/A</t>
  </si>
  <si>
    <t>Consultant</t>
  </si>
  <si>
    <t>Other</t>
  </si>
  <si>
    <t>Employers Liability</t>
  </si>
  <si>
    <t>Product Liability</t>
  </si>
  <si>
    <t>Carpentry</t>
  </si>
  <si>
    <t>Painting</t>
  </si>
  <si>
    <t>Steel/Welding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</si>
</sst>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&quot;$&quot;#,##0"/>
    <numFmt numFmtId="166" formatCode="0.0%"/>
  </numFmts>
  <fonts count="18" x14ac:knownFonts="1">
    <font>
      <sz val="11"/>
      <color theme="1"/>
      <name val="Calibri"/>
      <family val="2"/>
      <scheme val="minor"/>
    </font>
    <font>
      <b/>
      <sz val="18"/>
      <color rgb="FFFFFFFF"/>
      <name val="Arial"/>
      <family val="2"/>
    </font>
    <font>
      <i/>
      <sz val="10"/>
      <color rgb="FF555555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b/>
      <sz val="13"/>
      <color rgb="FFFFFFFF"/>
      <name val="Arial"/>
      <family val="2"/>
    </font>
    <font>
      <b/>
      <sz val="12"/>
      <color rgb="FFFFFFFF"/>
      <name val="Arial"/>
      <family val="2"/>
    </font>
    <font>
      <b/>
      <sz val="14"/>
      <color rgb="FF1F4E78"/>
      <name val="Arial"/>
      <family val="2"/>
    </font>
    <font>
      <b/>
      <sz val="14"/>
      <color rgb="FF2E7D32"/>
      <name val="Arial"/>
      <family val="2"/>
    </font>
    <font>
      <b/>
      <sz val="14"/>
      <color rgb="FFF9A825"/>
      <name val="Arial"/>
      <family val="2"/>
    </font>
    <font>
      <b/>
      <sz val="14"/>
      <color rgb="FFEF6C00"/>
      <name val="Arial"/>
      <family val="2"/>
    </font>
    <font>
      <b/>
      <sz val="14"/>
      <color rgb="FFC62828"/>
      <name val="Arial"/>
      <family val="2"/>
    </font>
    <font>
      <b/>
      <sz val="14"/>
      <color rgb="FF8B0000"/>
      <name val="Arial"/>
      <family val="2"/>
    </font>
    <font>
      <b/>
      <sz val="11"/>
      <name val="Arial"/>
      <family val="2"/>
    </font>
    <font>
      <b/>
      <sz val="14"/>
      <color rgb="FF1A6FCC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b/>
      <u/>
      <sz val="18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1A6FCC"/>
      </patternFill>
    </fill>
    <fill>
      <patternFill patternType="solid">
        <fgColor rgb="FF2D8CFF"/>
      </patternFill>
    </fill>
    <fill>
      <patternFill patternType="solid">
        <fgColor rgb="FFF4F8FC"/>
      </patternFill>
    </fill>
    <fill>
      <patternFill patternType="solid">
        <fgColor rgb="FF1F4E78"/>
      </patternFill>
    </fill>
    <fill>
      <patternFill patternType="solid">
        <fgColor rgb="FF2E7D32"/>
      </patternFill>
    </fill>
    <fill>
      <patternFill patternType="solid">
        <fgColor rgb="FFF9A825"/>
      </patternFill>
    </fill>
    <fill>
      <patternFill patternType="solid">
        <fgColor rgb="FFEF6C00"/>
      </patternFill>
    </fill>
    <fill>
      <patternFill patternType="solid">
        <fgColor rgb="FFC62828"/>
      </patternFill>
    </fill>
    <fill>
      <patternFill patternType="solid">
        <fgColor rgb="FF8B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E2EC"/>
      </left>
      <right style="thin">
        <color rgb="FFD9E2EC"/>
      </right>
      <top style="thin">
        <color rgb="FFD9E2EC"/>
      </top>
      <bottom style="thin">
        <color rgb="FFD9E2EC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47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5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4" borderId="2" xfId="0" applyFont="1" applyFill="1" applyBorder="1" applyAlignment="1">
      <alignment vertical="center"/>
    </xf>
    <xf numFmtId="165" fontId="4" fillId="4" borderId="2" xfId="0" applyNumberFormat="1" applyFont="1" applyFill="1" applyBorder="1" applyAlignment="1">
      <alignment vertical="center"/>
    </xf>
    <xf numFmtId="164" fontId="4" fillId="4" borderId="2" xfId="0" applyNumberFormat="1" applyFont="1" applyFill="1" applyBorder="1" applyAlignment="1">
      <alignment vertical="center"/>
    </xf>
    <xf numFmtId="1" fontId="4" fillId="4" borderId="2" xfId="0" applyNumberFormat="1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0" fillId="4" borderId="2" xfId="0" applyFill="1" applyBorder="1"/>
    <xf numFmtId="165" fontId="0" fillId="4" borderId="2" xfId="0" applyNumberFormat="1" applyFill="1" applyBorder="1"/>
    <xf numFmtId="164" fontId="0" fillId="4" borderId="2" xfId="0" applyNumberFormat="1" applyFill="1" applyBorder="1"/>
    <xf numFmtId="1" fontId="0" fillId="4" borderId="2" xfId="0" applyNumberFormat="1" applyFill="1" applyBorder="1"/>
    <xf numFmtId="0" fontId="0" fillId="0" borderId="2" xfId="0" applyBorder="1"/>
    <xf numFmtId="165" fontId="0" fillId="0" borderId="2" xfId="0" applyNumberFormat="1" applyBorder="1"/>
    <xf numFmtId="164" fontId="0" fillId="0" borderId="2" xfId="0" applyNumberFormat="1" applyBorder="1"/>
    <xf numFmtId="1" fontId="0" fillId="0" borderId="2" xfId="0" applyNumberFormat="1" applyBorder="1"/>
    <xf numFmtId="0" fontId="13" fillId="4" borderId="0" xfId="0" applyFont="1" applyFill="1" applyAlignment="1">
      <alignment horizontal="center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15" fillId="0" borderId="0" xfId="0" applyFont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 indent="1"/>
    </xf>
    <xf numFmtId="0" fontId="9" fillId="4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0" fontId="10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indent="1"/>
    </xf>
    <xf numFmtId="0" fontId="6" fillId="5" borderId="0" xfId="0" applyFont="1" applyFill="1" applyAlignment="1">
      <alignment horizontal="left" vertical="center" indent="1"/>
    </xf>
    <xf numFmtId="0" fontId="6" fillId="10" borderId="0" xfId="0" applyFont="1" applyFill="1" applyAlignment="1">
      <alignment horizontal="left" vertical="center" indent="1"/>
    </xf>
    <xf numFmtId="0" fontId="11" fillId="4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 indent="1"/>
    </xf>
    <xf numFmtId="0" fontId="12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6" fillId="8" borderId="0" xfId="0" applyFont="1" applyFill="1" applyAlignment="1">
      <alignment horizontal="left" vertical="center" indent="1"/>
    </xf>
    <xf numFmtId="0" fontId="8" fillId="4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left" vertical="center" indent="1"/>
    </xf>
    <xf numFmtId="0" fontId="6" fillId="9" borderId="0" xfId="0" applyFont="1" applyFill="1" applyAlignment="1">
      <alignment horizontal="left" vertical="center" indent="1"/>
    </xf>
    <xf numFmtId="0" fontId="2" fillId="0" borderId="0" xfId="0" applyFont="1" applyAlignment="1">
      <alignment horizontal="center"/>
    </xf>
    <xf numFmtId="0" fontId="17" fillId="2" borderId="0" xfId="1" applyFont="1" applyFill="1" applyAlignment="1">
      <alignment horizontal="center" vertical="center"/>
    </xf>
    <xf numFmtId="0" fontId="17" fillId="0" borderId="0" xfId="1" applyFont="1"/>
  </cellXfs>
  <cellStyles count="2">
    <cellStyle name="Hyperlink" xfId="1" builtinId="8"/>
    <cellStyle name="Normal" xfId="0" builtinId="0"/>
  </cellStyles>
  <dxfs count="7">
    <dxf>
      <font>
        <b/>
        <sz val="10"/>
        <color rgb="FF9C0006"/>
        <name val="Arial"/>
      </font>
      <fill>
        <patternFill patternType="solid">
          <fgColor rgb="FFFFC7CE"/>
        </patternFill>
      </fill>
    </dxf>
    <dxf>
      <font>
        <b/>
        <sz val="10"/>
        <color rgb="FF006100"/>
        <name val="Arial"/>
      </font>
      <fill>
        <patternFill patternType="solid">
          <fgColor rgb="FFC6EFCE"/>
        </patternFill>
      </fill>
    </dxf>
    <dxf>
      <font>
        <b/>
        <sz val="10"/>
        <color rgb="FFC65911"/>
        <name val="Arial"/>
      </font>
      <fill>
        <patternFill patternType="solid">
          <fgColor rgb="FFFFE0B2"/>
        </patternFill>
      </fill>
    </dxf>
    <dxf>
      <font>
        <b/>
        <sz val="10"/>
        <color rgb="FF9C0006"/>
        <name val="Arial"/>
      </font>
      <fill>
        <patternFill patternType="solid">
          <fgColor rgb="FFFFC7CE"/>
        </patternFill>
      </fill>
    </dxf>
    <dxf>
      <font>
        <b/>
        <sz val="10"/>
        <color rgb="FFC65911"/>
        <name val="Arial"/>
      </font>
      <fill>
        <patternFill patternType="solid">
          <fgColor rgb="FFFFEB9C"/>
        </patternFill>
      </fill>
    </dxf>
    <dxf>
      <font>
        <b/>
        <sz val="10"/>
        <color rgb="FF9C5700"/>
        <name val="Arial"/>
      </font>
      <fill>
        <patternFill patternType="solid">
          <fgColor rgb="FFFFEB9C"/>
        </patternFill>
      </fill>
    </dxf>
    <dxf>
      <font>
        <b/>
        <sz val="10"/>
        <color rgb="FF006100"/>
        <name val="Arial"/>
      </font>
      <fill>
        <patternFill patternType="solid">
          <f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mindax.com/excel-templates?utm_source=website&amp;utm_medium=free_download&amp;utm_campaign=excel_free_templates&amp;utm_content=vendor_coi_track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4"/>
  <sheetViews>
    <sheetView tabSelected="1" workbookViewId="0">
      <pane ySplit="4" topLeftCell="A5" activePane="bottomLeft" state="frozen"/>
      <selection pane="bottomLeft" sqref="A1:U1"/>
    </sheetView>
  </sheetViews>
  <sheetFormatPr defaultRowHeight="14.6" x14ac:dyDescent="0.4"/>
  <cols>
    <col min="1" max="1" width="24" customWidth="1"/>
    <col min="2" max="2" width="12" customWidth="1"/>
    <col min="3" max="3" width="14" customWidth="1"/>
    <col min="4" max="4" width="16" customWidth="1"/>
    <col min="5" max="5" width="20" customWidth="1"/>
    <col min="6" max="6" width="24" customWidth="1"/>
    <col min="7" max="7" width="14" customWidth="1"/>
    <col min="8" max="10" width="18" customWidth="1"/>
    <col min="11" max="12" width="14" customWidth="1"/>
    <col min="13" max="14" width="13" customWidth="1"/>
    <col min="15" max="15" width="12" customWidth="1"/>
    <col min="16" max="20" width="14" customWidth="1"/>
    <col min="21" max="21" width="24" customWidth="1"/>
  </cols>
  <sheetData>
    <row r="1" spans="1:21" ht="32.049999999999997" customHeight="1" x14ac:dyDescent="0.6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20.05" customHeight="1" x14ac:dyDescent="0.4">
      <c r="A2" s="26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4" spans="1:21" ht="46" customHeight="1" x14ac:dyDescent="0.4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  <c r="U4" s="1" t="s">
        <v>22</v>
      </c>
    </row>
    <row r="5" spans="1:21" x14ac:dyDescent="0.4">
      <c r="A5" s="2" t="s">
        <v>23</v>
      </c>
      <c r="B5" s="2" t="s">
        <v>24</v>
      </c>
      <c r="C5" s="2" t="s">
        <v>25</v>
      </c>
      <c r="D5" s="2" t="s">
        <v>26</v>
      </c>
      <c r="E5" s="2" t="s">
        <v>27</v>
      </c>
      <c r="F5" s="2" t="s">
        <v>28</v>
      </c>
      <c r="G5" s="2" t="s">
        <v>29</v>
      </c>
      <c r="H5" s="2" t="s">
        <v>30</v>
      </c>
      <c r="I5" s="2" t="s">
        <v>31</v>
      </c>
      <c r="J5" s="2" t="s">
        <v>32</v>
      </c>
      <c r="K5" s="3">
        <v>2000000</v>
      </c>
      <c r="L5" s="3">
        <v>1000000</v>
      </c>
      <c r="M5" s="4">
        <v>45989</v>
      </c>
      <c r="N5" s="4">
        <v>46354</v>
      </c>
      <c r="O5" s="5">
        <f t="shared" ref="O5:O68" ca="1" si="0">IF(N5="","",N5-TODAY())</f>
        <v>165</v>
      </c>
      <c r="P5" s="2" t="str">
        <f t="shared" ref="P5:P68" ca="1" si="1">IF(O5="","",IF(O5&lt;0,"Expired",IF(O5&lt;=30,"Expiring Soon",IF(O5&lt;=90,"Renew Soon","Active"))))</f>
        <v>Active</v>
      </c>
      <c r="Q5" s="2" t="s">
        <v>33</v>
      </c>
      <c r="R5" s="2" t="s">
        <v>33</v>
      </c>
      <c r="S5" s="3">
        <v>1000000</v>
      </c>
      <c r="T5" s="2" t="str">
        <f t="shared" ref="T5:T68" si="2">IF(OR(K5="",S5=""),"",IF(K5&gt;=S5,"Yes","Below Minimum"))</f>
        <v>Yes</v>
      </c>
      <c r="U5" s="6"/>
    </row>
    <row r="6" spans="1:21" x14ac:dyDescent="0.4">
      <c r="A6" s="7" t="s">
        <v>23</v>
      </c>
      <c r="B6" s="7" t="s">
        <v>24</v>
      </c>
      <c r="C6" s="7" t="s">
        <v>25</v>
      </c>
      <c r="D6" s="7" t="s">
        <v>26</v>
      </c>
      <c r="E6" s="7" t="s">
        <v>27</v>
      </c>
      <c r="F6" s="7" t="s">
        <v>28</v>
      </c>
      <c r="G6" s="7" t="s">
        <v>29</v>
      </c>
      <c r="H6" s="7" t="s">
        <v>34</v>
      </c>
      <c r="I6" s="7" t="s">
        <v>31</v>
      </c>
      <c r="J6" s="7" t="s">
        <v>35</v>
      </c>
      <c r="K6" s="8">
        <v>1000000</v>
      </c>
      <c r="L6" s="8">
        <v>0</v>
      </c>
      <c r="M6" s="9">
        <v>45989</v>
      </c>
      <c r="N6" s="9">
        <v>46354</v>
      </c>
      <c r="O6" s="10">
        <f t="shared" ca="1" si="0"/>
        <v>165</v>
      </c>
      <c r="P6" s="7" t="str">
        <f t="shared" ca="1" si="1"/>
        <v>Active</v>
      </c>
      <c r="Q6" s="7" t="s">
        <v>33</v>
      </c>
      <c r="R6" s="7" t="s">
        <v>36</v>
      </c>
      <c r="S6" s="8">
        <v>1000000</v>
      </c>
      <c r="T6" s="7" t="str">
        <f t="shared" si="2"/>
        <v>Yes</v>
      </c>
      <c r="U6" s="11"/>
    </row>
    <row r="7" spans="1:21" x14ac:dyDescent="0.4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37</v>
      </c>
      <c r="I7" s="2" t="s">
        <v>31</v>
      </c>
      <c r="J7" s="2" t="s">
        <v>38</v>
      </c>
      <c r="K7" s="3">
        <v>1000000</v>
      </c>
      <c r="L7" s="3">
        <v>0</v>
      </c>
      <c r="M7" s="4">
        <v>45989</v>
      </c>
      <c r="N7" s="4">
        <v>46354</v>
      </c>
      <c r="O7" s="5">
        <f t="shared" ca="1" si="0"/>
        <v>165</v>
      </c>
      <c r="P7" s="2" t="str">
        <f t="shared" ca="1" si="1"/>
        <v>Active</v>
      </c>
      <c r="Q7" s="2" t="s">
        <v>33</v>
      </c>
      <c r="R7" s="2" t="s">
        <v>33</v>
      </c>
      <c r="S7" s="3">
        <v>1000000</v>
      </c>
      <c r="T7" s="2" t="str">
        <f t="shared" si="2"/>
        <v>Yes</v>
      </c>
      <c r="U7" s="6"/>
    </row>
    <row r="8" spans="1:21" x14ac:dyDescent="0.4">
      <c r="A8" s="7" t="s">
        <v>39</v>
      </c>
      <c r="B8" s="7" t="s">
        <v>40</v>
      </c>
      <c r="C8" s="7" t="s">
        <v>25</v>
      </c>
      <c r="D8" s="7" t="s">
        <v>41</v>
      </c>
      <c r="E8" s="7" t="s">
        <v>42</v>
      </c>
      <c r="F8" s="7" t="s">
        <v>43</v>
      </c>
      <c r="G8" s="7" t="s">
        <v>44</v>
      </c>
      <c r="H8" s="7" t="s">
        <v>30</v>
      </c>
      <c r="I8" s="7" t="s">
        <v>45</v>
      </c>
      <c r="J8" s="7" t="s">
        <v>46</v>
      </c>
      <c r="K8" s="8">
        <v>2000000</v>
      </c>
      <c r="L8" s="8">
        <v>1000000</v>
      </c>
      <c r="M8" s="9">
        <v>45839</v>
      </c>
      <c r="N8" s="9">
        <v>46204</v>
      </c>
      <c r="O8" s="10">
        <f t="shared" ca="1" si="0"/>
        <v>15</v>
      </c>
      <c r="P8" s="7" t="str">
        <f t="shared" ca="1" si="1"/>
        <v>Expiring Soon</v>
      </c>
      <c r="Q8" s="7" t="s">
        <v>33</v>
      </c>
      <c r="R8" s="7" t="s">
        <v>33</v>
      </c>
      <c r="S8" s="8">
        <v>1000000</v>
      </c>
      <c r="T8" s="7" t="str">
        <f t="shared" si="2"/>
        <v>Yes</v>
      </c>
      <c r="U8" s="11" t="s">
        <v>47</v>
      </c>
    </row>
    <row r="9" spans="1:21" x14ac:dyDescent="0.4">
      <c r="A9" s="2" t="s">
        <v>39</v>
      </c>
      <c r="B9" s="2" t="s">
        <v>40</v>
      </c>
      <c r="C9" s="2" t="s">
        <v>25</v>
      </c>
      <c r="D9" s="2" t="s">
        <v>41</v>
      </c>
      <c r="E9" s="2" t="s">
        <v>42</v>
      </c>
      <c r="F9" s="2" t="s">
        <v>43</v>
      </c>
      <c r="G9" s="2" t="s">
        <v>44</v>
      </c>
      <c r="H9" s="2" t="s">
        <v>34</v>
      </c>
      <c r="I9" s="2" t="s">
        <v>45</v>
      </c>
      <c r="J9" s="2" t="s">
        <v>48</v>
      </c>
      <c r="K9" s="3">
        <v>1000000</v>
      </c>
      <c r="L9" s="3">
        <v>0</v>
      </c>
      <c r="M9" s="4">
        <v>45839</v>
      </c>
      <c r="N9" s="4">
        <v>46169</v>
      </c>
      <c r="O9" s="5">
        <f t="shared" ca="1" si="0"/>
        <v>-20</v>
      </c>
      <c r="P9" s="2" t="str">
        <f t="shared" ca="1" si="1"/>
        <v>Expired</v>
      </c>
      <c r="Q9" s="2" t="s">
        <v>33</v>
      </c>
      <c r="R9" s="2" t="s">
        <v>36</v>
      </c>
      <c r="S9" s="3">
        <v>1000000</v>
      </c>
      <c r="T9" s="2" t="str">
        <f t="shared" si="2"/>
        <v>Yes</v>
      </c>
      <c r="U9" s="6" t="s">
        <v>49</v>
      </c>
    </row>
    <row r="10" spans="1:21" x14ac:dyDescent="0.4">
      <c r="A10" s="7" t="s">
        <v>50</v>
      </c>
      <c r="B10" s="7" t="s">
        <v>51</v>
      </c>
      <c r="C10" s="7" t="s">
        <v>25</v>
      </c>
      <c r="D10" s="7" t="s">
        <v>52</v>
      </c>
      <c r="E10" s="7" t="s">
        <v>53</v>
      </c>
      <c r="F10" s="7" t="s">
        <v>54</v>
      </c>
      <c r="G10" s="7" t="s">
        <v>55</v>
      </c>
      <c r="H10" s="7" t="s">
        <v>30</v>
      </c>
      <c r="I10" s="7" t="s">
        <v>56</v>
      </c>
      <c r="J10" s="7" t="s">
        <v>57</v>
      </c>
      <c r="K10" s="8">
        <v>1000000</v>
      </c>
      <c r="L10" s="8">
        <v>1000000</v>
      </c>
      <c r="M10" s="9">
        <v>45889</v>
      </c>
      <c r="N10" s="9">
        <v>46254</v>
      </c>
      <c r="O10" s="10">
        <f t="shared" ca="1" si="0"/>
        <v>65</v>
      </c>
      <c r="P10" s="7" t="str">
        <f t="shared" ca="1" si="1"/>
        <v>Renew Soon</v>
      </c>
      <c r="Q10" s="7" t="s">
        <v>33</v>
      </c>
      <c r="R10" s="7" t="s">
        <v>33</v>
      </c>
      <c r="S10" s="8">
        <v>2000000</v>
      </c>
      <c r="T10" s="7" t="str">
        <f t="shared" si="2"/>
        <v>Below Minimum</v>
      </c>
      <c r="U10" s="11" t="s">
        <v>58</v>
      </c>
    </row>
    <row r="11" spans="1:21" x14ac:dyDescent="0.4">
      <c r="A11" s="2" t="s">
        <v>50</v>
      </c>
      <c r="B11" s="2" t="s">
        <v>51</v>
      </c>
      <c r="C11" s="2" t="s">
        <v>25</v>
      </c>
      <c r="D11" s="2" t="s">
        <v>52</v>
      </c>
      <c r="E11" s="2" t="s">
        <v>53</v>
      </c>
      <c r="F11" s="2" t="s">
        <v>54</v>
      </c>
      <c r="G11" s="2" t="s">
        <v>55</v>
      </c>
      <c r="H11" s="2" t="s">
        <v>34</v>
      </c>
      <c r="I11" s="2" t="s">
        <v>56</v>
      </c>
      <c r="J11" s="2" t="s">
        <v>59</v>
      </c>
      <c r="K11" s="3">
        <v>1000000</v>
      </c>
      <c r="L11" s="3">
        <v>0</v>
      </c>
      <c r="M11" s="4">
        <v>45889</v>
      </c>
      <c r="N11" s="4">
        <v>46254</v>
      </c>
      <c r="O11" s="5">
        <f t="shared" ca="1" si="0"/>
        <v>65</v>
      </c>
      <c r="P11" s="2" t="str">
        <f t="shared" ca="1" si="1"/>
        <v>Renew Soon</v>
      </c>
      <c r="Q11" s="2" t="s">
        <v>33</v>
      </c>
      <c r="R11" s="2" t="s">
        <v>33</v>
      </c>
      <c r="S11" s="3">
        <v>1000000</v>
      </c>
      <c r="T11" s="2" t="str">
        <f t="shared" si="2"/>
        <v>Yes</v>
      </c>
      <c r="U11" s="6"/>
    </row>
    <row r="12" spans="1:21" x14ac:dyDescent="0.4">
      <c r="A12" s="7" t="s">
        <v>60</v>
      </c>
      <c r="B12" s="7" t="s">
        <v>61</v>
      </c>
      <c r="C12" s="7" t="s">
        <v>62</v>
      </c>
      <c r="D12" s="7" t="s">
        <v>63</v>
      </c>
      <c r="E12" s="7" t="s">
        <v>64</v>
      </c>
      <c r="F12" s="7" t="s">
        <v>65</v>
      </c>
      <c r="G12" s="7" t="s">
        <v>66</v>
      </c>
      <c r="H12" s="7" t="s">
        <v>30</v>
      </c>
      <c r="I12" s="7" t="s">
        <v>67</v>
      </c>
      <c r="J12" s="7" t="s">
        <v>68</v>
      </c>
      <c r="K12" s="8">
        <v>2000000</v>
      </c>
      <c r="L12" s="8">
        <v>1000000</v>
      </c>
      <c r="M12" s="9">
        <v>46009</v>
      </c>
      <c r="N12" s="9">
        <v>46374</v>
      </c>
      <c r="O12" s="10">
        <f t="shared" ca="1" si="0"/>
        <v>185</v>
      </c>
      <c r="P12" s="7" t="str">
        <f t="shared" ca="1" si="1"/>
        <v>Active</v>
      </c>
      <c r="Q12" s="7" t="s">
        <v>33</v>
      </c>
      <c r="R12" s="7" t="s">
        <v>36</v>
      </c>
      <c r="S12" s="8">
        <v>1000000</v>
      </c>
      <c r="T12" s="7" t="str">
        <f t="shared" si="2"/>
        <v>Yes</v>
      </c>
      <c r="U12" s="11"/>
    </row>
    <row r="13" spans="1:21" x14ac:dyDescent="0.4">
      <c r="A13" s="2" t="s">
        <v>69</v>
      </c>
      <c r="B13" s="2" t="s">
        <v>70</v>
      </c>
      <c r="C13" s="2" t="s">
        <v>71</v>
      </c>
      <c r="D13" s="2" t="s">
        <v>72</v>
      </c>
      <c r="E13" s="2" t="s">
        <v>73</v>
      </c>
      <c r="F13" s="2" t="s">
        <v>74</v>
      </c>
      <c r="G13" s="2" t="s">
        <v>75</v>
      </c>
      <c r="H13" s="2" t="s">
        <v>30</v>
      </c>
      <c r="I13" s="2" t="s">
        <v>76</v>
      </c>
      <c r="J13" s="2" t="s">
        <v>77</v>
      </c>
      <c r="K13" s="3">
        <v>5000000</v>
      </c>
      <c r="L13" s="3">
        <v>2000000</v>
      </c>
      <c r="M13" s="4">
        <v>46029</v>
      </c>
      <c r="N13" s="4">
        <v>46394</v>
      </c>
      <c r="O13" s="5">
        <f t="shared" ca="1" si="0"/>
        <v>205</v>
      </c>
      <c r="P13" s="2" t="str">
        <f t="shared" ca="1" si="1"/>
        <v>Active</v>
      </c>
      <c r="Q13" s="2" t="s">
        <v>33</v>
      </c>
      <c r="R13" s="2" t="s">
        <v>33</v>
      </c>
      <c r="S13" s="3">
        <v>2000000</v>
      </c>
      <c r="T13" s="2" t="str">
        <f t="shared" si="2"/>
        <v>Yes</v>
      </c>
      <c r="U13" s="6"/>
    </row>
    <row r="14" spans="1:21" x14ac:dyDescent="0.4">
      <c r="A14" s="7" t="s">
        <v>69</v>
      </c>
      <c r="B14" s="7" t="s">
        <v>70</v>
      </c>
      <c r="C14" s="7" t="s">
        <v>71</v>
      </c>
      <c r="D14" s="7" t="s">
        <v>72</v>
      </c>
      <c r="E14" s="7" t="s">
        <v>73</v>
      </c>
      <c r="F14" s="7" t="s">
        <v>74</v>
      </c>
      <c r="G14" s="7" t="s">
        <v>75</v>
      </c>
      <c r="H14" s="7" t="s">
        <v>34</v>
      </c>
      <c r="I14" s="7" t="s">
        <v>76</v>
      </c>
      <c r="J14" s="7" t="s">
        <v>78</v>
      </c>
      <c r="K14" s="8">
        <v>1000000</v>
      </c>
      <c r="L14" s="8">
        <v>0</v>
      </c>
      <c r="M14" s="9">
        <v>46029</v>
      </c>
      <c r="N14" s="9">
        <v>46394</v>
      </c>
      <c r="O14" s="10">
        <f t="shared" ca="1" si="0"/>
        <v>205</v>
      </c>
      <c r="P14" s="7" t="str">
        <f t="shared" ca="1" si="1"/>
        <v>Active</v>
      </c>
      <c r="Q14" s="7" t="s">
        <v>33</v>
      </c>
      <c r="R14" s="7" t="s">
        <v>36</v>
      </c>
      <c r="S14" s="8">
        <v>1000000</v>
      </c>
      <c r="T14" s="7" t="str">
        <f t="shared" si="2"/>
        <v>Yes</v>
      </c>
      <c r="U14" s="11"/>
    </row>
    <row r="15" spans="1:21" x14ac:dyDescent="0.4">
      <c r="A15" s="2" t="s">
        <v>79</v>
      </c>
      <c r="B15" s="2" t="s">
        <v>80</v>
      </c>
      <c r="C15" s="2" t="s">
        <v>62</v>
      </c>
      <c r="D15" s="2" t="s">
        <v>81</v>
      </c>
      <c r="E15" s="2" t="s">
        <v>82</v>
      </c>
      <c r="F15" s="2" t="s">
        <v>83</v>
      </c>
      <c r="G15" s="2" t="s">
        <v>84</v>
      </c>
      <c r="H15" s="2" t="s">
        <v>30</v>
      </c>
      <c r="I15" s="2" t="s">
        <v>85</v>
      </c>
      <c r="J15" s="2" t="s">
        <v>86</v>
      </c>
      <c r="K15" s="3">
        <v>1000000</v>
      </c>
      <c r="L15" s="3">
        <v>1000000</v>
      </c>
      <c r="M15" s="4">
        <v>45949</v>
      </c>
      <c r="N15" s="4">
        <v>46314</v>
      </c>
      <c r="O15" s="5">
        <f t="shared" ca="1" si="0"/>
        <v>125</v>
      </c>
      <c r="P15" s="2" t="str">
        <f t="shared" ca="1" si="1"/>
        <v>Active</v>
      </c>
      <c r="Q15" s="2" t="s">
        <v>36</v>
      </c>
      <c r="R15" s="2" t="s">
        <v>36</v>
      </c>
      <c r="S15" s="3">
        <v>1000000</v>
      </c>
      <c r="T15" s="2" t="str">
        <f t="shared" si="2"/>
        <v>Yes</v>
      </c>
      <c r="U15" s="6" t="s">
        <v>87</v>
      </c>
    </row>
    <row r="16" spans="1:21" x14ac:dyDescent="0.4">
      <c r="A16" s="7" t="s">
        <v>79</v>
      </c>
      <c r="B16" s="7" t="s">
        <v>80</v>
      </c>
      <c r="C16" s="7" t="s">
        <v>62</v>
      </c>
      <c r="D16" s="7" t="s">
        <v>81</v>
      </c>
      <c r="E16" s="7" t="s">
        <v>82</v>
      </c>
      <c r="F16" s="7" t="s">
        <v>83</v>
      </c>
      <c r="G16" s="7" t="s">
        <v>84</v>
      </c>
      <c r="H16" s="7" t="s">
        <v>88</v>
      </c>
      <c r="I16" s="7" t="s">
        <v>85</v>
      </c>
      <c r="J16" s="7" t="s">
        <v>89</v>
      </c>
      <c r="K16" s="8">
        <v>2000000</v>
      </c>
      <c r="L16" s="8">
        <v>1000000</v>
      </c>
      <c r="M16" s="9">
        <v>45949</v>
      </c>
      <c r="N16" s="9">
        <v>46314</v>
      </c>
      <c r="O16" s="10">
        <f t="shared" ca="1" si="0"/>
        <v>125</v>
      </c>
      <c r="P16" s="7" t="str">
        <f t="shared" ca="1" si="1"/>
        <v>Active</v>
      </c>
      <c r="Q16" s="7" t="s">
        <v>36</v>
      </c>
      <c r="R16" s="7" t="s">
        <v>36</v>
      </c>
      <c r="S16" s="8">
        <v>1000000</v>
      </c>
      <c r="T16" s="7" t="str">
        <f t="shared" si="2"/>
        <v>Yes</v>
      </c>
      <c r="U16" s="11" t="s">
        <v>90</v>
      </c>
    </row>
    <row r="17" spans="1:21" x14ac:dyDescent="0.4">
      <c r="A17" s="2" t="s">
        <v>91</v>
      </c>
      <c r="B17" s="2" t="s">
        <v>92</v>
      </c>
      <c r="C17" s="2" t="s">
        <v>25</v>
      </c>
      <c r="D17" s="2" t="s">
        <v>93</v>
      </c>
      <c r="E17" s="2" t="s">
        <v>94</v>
      </c>
      <c r="F17" s="2" t="s">
        <v>95</v>
      </c>
      <c r="G17" s="2" t="s">
        <v>96</v>
      </c>
      <c r="H17" s="2" t="s">
        <v>30</v>
      </c>
      <c r="I17" s="2" t="s">
        <v>97</v>
      </c>
      <c r="J17" s="2" t="s">
        <v>98</v>
      </c>
      <c r="K17" s="3">
        <v>2000000</v>
      </c>
      <c r="L17" s="3">
        <v>1000000</v>
      </c>
      <c r="M17" s="4">
        <v>45789</v>
      </c>
      <c r="N17" s="4">
        <v>46154</v>
      </c>
      <c r="O17" s="5">
        <f t="shared" ca="1" si="0"/>
        <v>-35</v>
      </c>
      <c r="P17" s="2" t="str">
        <f t="shared" ca="1" si="1"/>
        <v>Expired</v>
      </c>
      <c r="Q17" s="2" t="s">
        <v>33</v>
      </c>
      <c r="R17" s="2" t="s">
        <v>33</v>
      </c>
      <c r="S17" s="3">
        <v>1000000</v>
      </c>
      <c r="T17" s="2" t="str">
        <f t="shared" si="2"/>
        <v>Yes</v>
      </c>
      <c r="U17" s="6" t="s">
        <v>99</v>
      </c>
    </row>
    <row r="18" spans="1:21" x14ac:dyDescent="0.4">
      <c r="A18" s="7" t="s">
        <v>91</v>
      </c>
      <c r="B18" s="7" t="s">
        <v>92</v>
      </c>
      <c r="C18" s="7" t="s">
        <v>25</v>
      </c>
      <c r="D18" s="7" t="s">
        <v>93</v>
      </c>
      <c r="E18" s="7" t="s">
        <v>94</v>
      </c>
      <c r="F18" s="7" t="s">
        <v>95</v>
      </c>
      <c r="G18" s="7" t="s">
        <v>96</v>
      </c>
      <c r="H18" s="7" t="s">
        <v>34</v>
      </c>
      <c r="I18" s="7" t="s">
        <v>97</v>
      </c>
      <c r="J18" s="7" t="s">
        <v>100</v>
      </c>
      <c r="K18" s="8">
        <v>1000000</v>
      </c>
      <c r="L18" s="8">
        <v>0</v>
      </c>
      <c r="M18" s="9">
        <v>45789</v>
      </c>
      <c r="N18" s="9">
        <v>46154</v>
      </c>
      <c r="O18" s="10">
        <f t="shared" ca="1" si="0"/>
        <v>-35</v>
      </c>
      <c r="P18" s="7" t="str">
        <f t="shared" ca="1" si="1"/>
        <v>Expired</v>
      </c>
      <c r="Q18" s="7" t="s">
        <v>33</v>
      </c>
      <c r="R18" s="7" t="s">
        <v>33</v>
      </c>
      <c r="S18" s="8">
        <v>1000000</v>
      </c>
      <c r="T18" s="7" t="str">
        <f t="shared" si="2"/>
        <v>Yes</v>
      </c>
      <c r="U18" s="11" t="s">
        <v>101</v>
      </c>
    </row>
    <row r="19" spans="1:21" x14ac:dyDescent="0.4">
      <c r="A19" s="2" t="s">
        <v>91</v>
      </c>
      <c r="B19" s="2" t="s">
        <v>92</v>
      </c>
      <c r="C19" s="2" t="s">
        <v>25</v>
      </c>
      <c r="D19" s="2" t="s">
        <v>93</v>
      </c>
      <c r="E19" s="2" t="s">
        <v>94</v>
      </c>
      <c r="F19" s="2" t="s">
        <v>95</v>
      </c>
      <c r="G19" s="2" t="s">
        <v>96</v>
      </c>
      <c r="H19" s="2" t="s">
        <v>37</v>
      </c>
      <c r="I19" s="2" t="s">
        <v>97</v>
      </c>
      <c r="J19" s="2" t="s">
        <v>102</v>
      </c>
      <c r="K19" s="3">
        <v>1000000</v>
      </c>
      <c r="L19" s="3">
        <v>0</v>
      </c>
      <c r="M19" s="4">
        <v>45789</v>
      </c>
      <c r="N19" s="4">
        <v>46154</v>
      </c>
      <c r="O19" s="5">
        <f t="shared" ca="1" si="0"/>
        <v>-35</v>
      </c>
      <c r="P19" s="2" t="str">
        <f t="shared" ca="1" si="1"/>
        <v>Expired</v>
      </c>
      <c r="Q19" s="2" t="s">
        <v>33</v>
      </c>
      <c r="R19" s="2" t="s">
        <v>33</v>
      </c>
      <c r="S19" s="3">
        <v>1000000</v>
      </c>
      <c r="T19" s="2" t="str">
        <f t="shared" si="2"/>
        <v>Yes</v>
      </c>
      <c r="U19" s="6" t="s">
        <v>101</v>
      </c>
    </row>
    <row r="20" spans="1:21" x14ac:dyDescent="0.4">
      <c r="A20" s="7" t="s">
        <v>103</v>
      </c>
      <c r="B20" s="7" t="s">
        <v>104</v>
      </c>
      <c r="C20" s="7" t="s">
        <v>25</v>
      </c>
      <c r="D20" s="7" t="s">
        <v>105</v>
      </c>
      <c r="E20" s="7" t="s">
        <v>106</v>
      </c>
      <c r="F20" s="7" t="s">
        <v>107</v>
      </c>
      <c r="G20" s="7" t="s">
        <v>108</v>
      </c>
      <c r="H20" s="7" t="s">
        <v>30</v>
      </c>
      <c r="I20" s="7" t="s">
        <v>31</v>
      </c>
      <c r="J20" s="7" t="s">
        <v>109</v>
      </c>
      <c r="K20" s="8">
        <v>1000000</v>
      </c>
      <c r="L20" s="8">
        <v>1000000</v>
      </c>
      <c r="M20" s="9">
        <v>46069</v>
      </c>
      <c r="N20" s="9">
        <v>46434</v>
      </c>
      <c r="O20" s="10">
        <f t="shared" ca="1" si="0"/>
        <v>245</v>
      </c>
      <c r="P20" s="7" t="str">
        <f t="shared" ca="1" si="1"/>
        <v>Active</v>
      </c>
      <c r="Q20" s="7" t="s">
        <v>33</v>
      </c>
      <c r="R20" s="7" t="s">
        <v>33</v>
      </c>
      <c r="S20" s="8">
        <v>1000000</v>
      </c>
      <c r="T20" s="7" t="str">
        <f t="shared" si="2"/>
        <v>Yes</v>
      </c>
      <c r="U20" s="11"/>
    </row>
    <row r="21" spans="1:21" x14ac:dyDescent="0.4">
      <c r="A21" s="2" t="s">
        <v>103</v>
      </c>
      <c r="B21" s="2" t="s">
        <v>104</v>
      </c>
      <c r="C21" s="2" t="s">
        <v>25</v>
      </c>
      <c r="D21" s="2" t="s">
        <v>105</v>
      </c>
      <c r="E21" s="2" t="s">
        <v>106</v>
      </c>
      <c r="F21" s="2" t="s">
        <v>107</v>
      </c>
      <c r="G21" s="2" t="s">
        <v>108</v>
      </c>
      <c r="H21" s="2" t="s">
        <v>34</v>
      </c>
      <c r="I21" s="2" t="s">
        <v>31</v>
      </c>
      <c r="J21" s="2" t="s">
        <v>110</v>
      </c>
      <c r="K21" s="3">
        <v>1000000</v>
      </c>
      <c r="L21" s="3">
        <v>0</v>
      </c>
      <c r="M21" s="4">
        <v>46069</v>
      </c>
      <c r="N21" s="4">
        <v>46434</v>
      </c>
      <c r="O21" s="5">
        <f t="shared" ca="1" si="0"/>
        <v>245</v>
      </c>
      <c r="P21" s="2" t="str">
        <f t="shared" ca="1" si="1"/>
        <v>Active</v>
      </c>
      <c r="Q21" s="2" t="s">
        <v>33</v>
      </c>
      <c r="R21" s="2" t="s">
        <v>36</v>
      </c>
      <c r="S21" s="3">
        <v>1000000</v>
      </c>
      <c r="T21" s="2" t="str">
        <f t="shared" si="2"/>
        <v>Yes</v>
      </c>
      <c r="U21" s="6"/>
    </row>
    <row r="22" spans="1:21" x14ac:dyDescent="0.4">
      <c r="A22" s="7" t="s">
        <v>111</v>
      </c>
      <c r="B22" s="7" t="s">
        <v>112</v>
      </c>
      <c r="C22" s="7" t="s">
        <v>62</v>
      </c>
      <c r="D22" s="7" t="s">
        <v>113</v>
      </c>
      <c r="E22" s="7" t="s">
        <v>114</v>
      </c>
      <c r="F22" s="7" t="s">
        <v>115</v>
      </c>
      <c r="G22" s="7" t="s">
        <v>116</v>
      </c>
      <c r="H22" s="7" t="s">
        <v>30</v>
      </c>
      <c r="I22" s="7" t="s">
        <v>117</v>
      </c>
      <c r="J22" s="7" t="s">
        <v>118</v>
      </c>
      <c r="K22" s="8">
        <v>1000000</v>
      </c>
      <c r="L22" s="8">
        <v>1000000</v>
      </c>
      <c r="M22" s="9">
        <v>46099</v>
      </c>
      <c r="N22" s="9">
        <v>46464</v>
      </c>
      <c r="O22" s="10">
        <f t="shared" ca="1" si="0"/>
        <v>275</v>
      </c>
      <c r="P22" s="7" t="str">
        <f t="shared" ca="1" si="1"/>
        <v>Active</v>
      </c>
      <c r="Q22" s="7" t="s">
        <v>33</v>
      </c>
      <c r="R22" s="7" t="s">
        <v>33</v>
      </c>
      <c r="S22" s="8">
        <v>1000000</v>
      </c>
      <c r="T22" s="7" t="str">
        <f t="shared" si="2"/>
        <v>Yes</v>
      </c>
      <c r="U22" s="11"/>
    </row>
    <row r="23" spans="1:21" x14ac:dyDescent="0.4">
      <c r="A23" s="2" t="s">
        <v>119</v>
      </c>
      <c r="B23" s="2" t="s">
        <v>120</v>
      </c>
      <c r="C23" s="2" t="s">
        <v>25</v>
      </c>
      <c r="D23" s="2" t="s">
        <v>121</v>
      </c>
      <c r="E23" s="2" t="s">
        <v>122</v>
      </c>
      <c r="F23" s="2" t="s">
        <v>123</v>
      </c>
      <c r="G23" s="2" t="s">
        <v>124</v>
      </c>
      <c r="H23" s="2" t="s">
        <v>30</v>
      </c>
      <c r="I23" s="2" t="s">
        <v>31</v>
      </c>
      <c r="J23" s="2" t="s">
        <v>125</v>
      </c>
      <c r="K23" s="3">
        <v>2000000</v>
      </c>
      <c r="L23" s="3">
        <v>1000000</v>
      </c>
      <c r="M23" s="4">
        <v>45869</v>
      </c>
      <c r="N23" s="4">
        <v>46234</v>
      </c>
      <c r="O23" s="5">
        <f t="shared" ca="1" si="0"/>
        <v>45</v>
      </c>
      <c r="P23" s="2" t="str">
        <f t="shared" ca="1" si="1"/>
        <v>Renew Soon</v>
      </c>
      <c r="Q23" s="2" t="s">
        <v>33</v>
      </c>
      <c r="R23" s="2" t="s">
        <v>33</v>
      </c>
      <c r="S23" s="3">
        <v>2000000</v>
      </c>
      <c r="T23" s="2" t="str">
        <f t="shared" si="2"/>
        <v>Yes</v>
      </c>
      <c r="U23" s="6"/>
    </row>
    <row r="24" spans="1:21" x14ac:dyDescent="0.4">
      <c r="A24" s="7" t="s">
        <v>119</v>
      </c>
      <c r="B24" s="7" t="s">
        <v>120</v>
      </c>
      <c r="C24" s="7" t="s">
        <v>25</v>
      </c>
      <c r="D24" s="7" t="s">
        <v>121</v>
      </c>
      <c r="E24" s="7" t="s">
        <v>122</v>
      </c>
      <c r="F24" s="7" t="s">
        <v>123</v>
      </c>
      <c r="G24" s="7" t="s">
        <v>124</v>
      </c>
      <c r="H24" s="7" t="s">
        <v>34</v>
      </c>
      <c r="I24" s="7" t="s">
        <v>31</v>
      </c>
      <c r="J24" s="7" t="s">
        <v>126</v>
      </c>
      <c r="K24" s="8">
        <v>1000000</v>
      </c>
      <c r="L24" s="8">
        <v>0</v>
      </c>
      <c r="M24" s="9">
        <v>45869</v>
      </c>
      <c r="N24" s="9">
        <v>46234</v>
      </c>
      <c r="O24" s="10">
        <f t="shared" ca="1" si="0"/>
        <v>45</v>
      </c>
      <c r="P24" s="7" t="str">
        <f t="shared" ca="1" si="1"/>
        <v>Renew Soon</v>
      </c>
      <c r="Q24" s="7" t="s">
        <v>33</v>
      </c>
      <c r="R24" s="7" t="s">
        <v>33</v>
      </c>
      <c r="S24" s="8">
        <v>1000000</v>
      </c>
      <c r="T24" s="7" t="str">
        <f t="shared" si="2"/>
        <v>Yes</v>
      </c>
      <c r="U24" s="11"/>
    </row>
    <row r="25" spans="1:21" x14ac:dyDescent="0.4">
      <c r="A25" s="2" t="s">
        <v>119</v>
      </c>
      <c r="B25" s="2" t="s">
        <v>120</v>
      </c>
      <c r="C25" s="2" t="s">
        <v>25</v>
      </c>
      <c r="D25" s="2" t="s">
        <v>121</v>
      </c>
      <c r="E25" s="2" t="s">
        <v>122</v>
      </c>
      <c r="F25" s="2" t="s">
        <v>123</v>
      </c>
      <c r="G25" s="2" t="s">
        <v>124</v>
      </c>
      <c r="H25" s="2" t="s">
        <v>127</v>
      </c>
      <c r="I25" s="2" t="s">
        <v>31</v>
      </c>
      <c r="J25" s="2" t="s">
        <v>128</v>
      </c>
      <c r="K25" s="3">
        <v>5000000</v>
      </c>
      <c r="L25" s="3">
        <v>5000000</v>
      </c>
      <c r="M25" s="4">
        <v>45869</v>
      </c>
      <c r="N25" s="4">
        <v>46234</v>
      </c>
      <c r="O25" s="5">
        <f t="shared" ca="1" si="0"/>
        <v>45</v>
      </c>
      <c r="P25" s="2" t="str">
        <f t="shared" ca="1" si="1"/>
        <v>Renew Soon</v>
      </c>
      <c r="Q25" s="2" t="s">
        <v>33</v>
      </c>
      <c r="R25" s="2" t="s">
        <v>33</v>
      </c>
      <c r="S25" s="3">
        <v>5000000</v>
      </c>
      <c r="T25" s="2" t="str">
        <f t="shared" si="2"/>
        <v>Yes</v>
      </c>
      <c r="U25" s="6"/>
    </row>
    <row r="26" spans="1:21" x14ac:dyDescent="0.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3"/>
      <c r="L26" s="13"/>
      <c r="M26" s="14"/>
      <c r="N26" s="14"/>
      <c r="O26" s="15" t="str">
        <f t="shared" ca="1" si="0"/>
        <v/>
      </c>
      <c r="P26" s="12" t="str">
        <f t="shared" ca="1" si="1"/>
        <v/>
      </c>
      <c r="Q26" s="12"/>
      <c r="R26" s="12"/>
      <c r="S26" s="13"/>
      <c r="T26" s="12" t="str">
        <f t="shared" si="2"/>
        <v/>
      </c>
      <c r="U26" s="12"/>
    </row>
    <row r="27" spans="1:21" x14ac:dyDescent="0.4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7"/>
      <c r="L27" s="17"/>
      <c r="M27" s="18"/>
      <c r="N27" s="18"/>
      <c r="O27" s="19" t="str">
        <f t="shared" ca="1" si="0"/>
        <v/>
      </c>
      <c r="P27" s="16" t="str">
        <f t="shared" ca="1" si="1"/>
        <v/>
      </c>
      <c r="Q27" s="16"/>
      <c r="R27" s="16"/>
      <c r="S27" s="17"/>
      <c r="T27" s="16" t="str">
        <f t="shared" si="2"/>
        <v/>
      </c>
      <c r="U27" s="16"/>
    </row>
    <row r="28" spans="1:21" x14ac:dyDescent="0.4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3"/>
      <c r="L28" s="13"/>
      <c r="M28" s="14"/>
      <c r="N28" s="14"/>
      <c r="O28" s="15" t="str">
        <f t="shared" ca="1" si="0"/>
        <v/>
      </c>
      <c r="P28" s="12" t="str">
        <f t="shared" ca="1" si="1"/>
        <v/>
      </c>
      <c r="Q28" s="12"/>
      <c r="R28" s="12"/>
      <c r="S28" s="13"/>
      <c r="T28" s="12" t="str">
        <f t="shared" si="2"/>
        <v/>
      </c>
      <c r="U28" s="12"/>
    </row>
    <row r="29" spans="1:21" x14ac:dyDescent="0.4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7"/>
      <c r="L29" s="17"/>
      <c r="M29" s="18"/>
      <c r="N29" s="18"/>
      <c r="O29" s="19" t="str">
        <f t="shared" ca="1" si="0"/>
        <v/>
      </c>
      <c r="P29" s="16" t="str">
        <f t="shared" ca="1" si="1"/>
        <v/>
      </c>
      <c r="Q29" s="16"/>
      <c r="R29" s="16"/>
      <c r="S29" s="17"/>
      <c r="T29" s="16" t="str">
        <f t="shared" si="2"/>
        <v/>
      </c>
      <c r="U29" s="16"/>
    </row>
    <row r="30" spans="1:21" x14ac:dyDescent="0.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3"/>
      <c r="L30" s="13"/>
      <c r="M30" s="14"/>
      <c r="N30" s="14"/>
      <c r="O30" s="15" t="str">
        <f t="shared" ca="1" si="0"/>
        <v/>
      </c>
      <c r="P30" s="12" t="str">
        <f t="shared" ca="1" si="1"/>
        <v/>
      </c>
      <c r="Q30" s="12"/>
      <c r="R30" s="12"/>
      <c r="S30" s="13"/>
      <c r="T30" s="12" t="str">
        <f t="shared" si="2"/>
        <v/>
      </c>
      <c r="U30" s="12"/>
    </row>
    <row r="31" spans="1:21" x14ac:dyDescent="0.4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7"/>
      <c r="L31" s="17"/>
      <c r="M31" s="18"/>
      <c r="N31" s="18"/>
      <c r="O31" s="19" t="str">
        <f t="shared" ca="1" si="0"/>
        <v/>
      </c>
      <c r="P31" s="16" t="str">
        <f t="shared" ca="1" si="1"/>
        <v/>
      </c>
      <c r="Q31" s="16"/>
      <c r="R31" s="16"/>
      <c r="S31" s="17"/>
      <c r="T31" s="16" t="str">
        <f t="shared" si="2"/>
        <v/>
      </c>
      <c r="U31" s="16"/>
    </row>
    <row r="32" spans="1:21" x14ac:dyDescent="0.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3"/>
      <c r="L32" s="13"/>
      <c r="M32" s="14"/>
      <c r="N32" s="14"/>
      <c r="O32" s="15" t="str">
        <f t="shared" ca="1" si="0"/>
        <v/>
      </c>
      <c r="P32" s="12" t="str">
        <f t="shared" ca="1" si="1"/>
        <v/>
      </c>
      <c r="Q32" s="12"/>
      <c r="R32" s="12"/>
      <c r="S32" s="13"/>
      <c r="T32" s="12" t="str">
        <f t="shared" si="2"/>
        <v/>
      </c>
      <c r="U32" s="12"/>
    </row>
    <row r="33" spans="1:21" x14ac:dyDescent="0.4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7"/>
      <c r="L33" s="17"/>
      <c r="M33" s="18"/>
      <c r="N33" s="18"/>
      <c r="O33" s="19" t="str">
        <f t="shared" ca="1" si="0"/>
        <v/>
      </c>
      <c r="P33" s="16" t="str">
        <f t="shared" ca="1" si="1"/>
        <v/>
      </c>
      <c r="Q33" s="16"/>
      <c r="R33" s="16"/>
      <c r="S33" s="17"/>
      <c r="T33" s="16" t="str">
        <f t="shared" si="2"/>
        <v/>
      </c>
      <c r="U33" s="16"/>
    </row>
    <row r="34" spans="1:21" x14ac:dyDescent="0.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3"/>
      <c r="L34" s="13"/>
      <c r="M34" s="14"/>
      <c r="N34" s="14"/>
      <c r="O34" s="15" t="str">
        <f t="shared" ca="1" si="0"/>
        <v/>
      </c>
      <c r="P34" s="12" t="str">
        <f t="shared" ca="1" si="1"/>
        <v/>
      </c>
      <c r="Q34" s="12"/>
      <c r="R34" s="12"/>
      <c r="S34" s="13"/>
      <c r="T34" s="12" t="str">
        <f t="shared" si="2"/>
        <v/>
      </c>
      <c r="U34" s="12"/>
    </row>
    <row r="35" spans="1:21" x14ac:dyDescent="0.4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7"/>
      <c r="L35" s="17"/>
      <c r="M35" s="18"/>
      <c r="N35" s="18"/>
      <c r="O35" s="19" t="str">
        <f t="shared" ca="1" si="0"/>
        <v/>
      </c>
      <c r="P35" s="16" t="str">
        <f t="shared" ca="1" si="1"/>
        <v/>
      </c>
      <c r="Q35" s="16"/>
      <c r="R35" s="16"/>
      <c r="S35" s="17"/>
      <c r="T35" s="16" t="str">
        <f t="shared" si="2"/>
        <v/>
      </c>
      <c r="U35" s="16"/>
    </row>
    <row r="36" spans="1:21" x14ac:dyDescent="0.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3"/>
      <c r="L36" s="13"/>
      <c r="M36" s="14"/>
      <c r="N36" s="14"/>
      <c r="O36" s="15" t="str">
        <f t="shared" ca="1" si="0"/>
        <v/>
      </c>
      <c r="P36" s="12" t="str">
        <f t="shared" ca="1" si="1"/>
        <v/>
      </c>
      <c r="Q36" s="12"/>
      <c r="R36" s="12"/>
      <c r="S36" s="13"/>
      <c r="T36" s="12" t="str">
        <f t="shared" si="2"/>
        <v/>
      </c>
      <c r="U36" s="12"/>
    </row>
    <row r="37" spans="1:21" x14ac:dyDescent="0.4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7"/>
      <c r="L37" s="17"/>
      <c r="M37" s="18"/>
      <c r="N37" s="18"/>
      <c r="O37" s="19" t="str">
        <f t="shared" ca="1" si="0"/>
        <v/>
      </c>
      <c r="P37" s="16" t="str">
        <f t="shared" ca="1" si="1"/>
        <v/>
      </c>
      <c r="Q37" s="16"/>
      <c r="R37" s="16"/>
      <c r="S37" s="17"/>
      <c r="T37" s="16" t="str">
        <f t="shared" si="2"/>
        <v/>
      </c>
      <c r="U37" s="16"/>
    </row>
    <row r="38" spans="1:21" x14ac:dyDescent="0.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3"/>
      <c r="L38" s="13"/>
      <c r="M38" s="14"/>
      <c r="N38" s="14"/>
      <c r="O38" s="15" t="str">
        <f t="shared" ca="1" si="0"/>
        <v/>
      </c>
      <c r="P38" s="12" t="str">
        <f t="shared" ca="1" si="1"/>
        <v/>
      </c>
      <c r="Q38" s="12"/>
      <c r="R38" s="12"/>
      <c r="S38" s="13"/>
      <c r="T38" s="12" t="str">
        <f t="shared" si="2"/>
        <v/>
      </c>
      <c r="U38" s="12"/>
    </row>
    <row r="39" spans="1:21" x14ac:dyDescent="0.4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7"/>
      <c r="L39" s="17"/>
      <c r="M39" s="18"/>
      <c r="N39" s="18"/>
      <c r="O39" s="19" t="str">
        <f t="shared" ca="1" si="0"/>
        <v/>
      </c>
      <c r="P39" s="16" t="str">
        <f t="shared" ca="1" si="1"/>
        <v/>
      </c>
      <c r="Q39" s="16"/>
      <c r="R39" s="16"/>
      <c r="S39" s="17"/>
      <c r="T39" s="16" t="str">
        <f t="shared" si="2"/>
        <v/>
      </c>
      <c r="U39" s="16"/>
    </row>
    <row r="40" spans="1:21" x14ac:dyDescent="0.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3"/>
      <c r="L40" s="13"/>
      <c r="M40" s="14"/>
      <c r="N40" s="14"/>
      <c r="O40" s="15" t="str">
        <f t="shared" ca="1" si="0"/>
        <v/>
      </c>
      <c r="P40" s="12" t="str">
        <f t="shared" ca="1" si="1"/>
        <v/>
      </c>
      <c r="Q40" s="12"/>
      <c r="R40" s="12"/>
      <c r="S40" s="13"/>
      <c r="T40" s="12" t="str">
        <f t="shared" si="2"/>
        <v/>
      </c>
      <c r="U40" s="12"/>
    </row>
    <row r="41" spans="1:21" x14ac:dyDescent="0.4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7"/>
      <c r="L41" s="17"/>
      <c r="M41" s="18"/>
      <c r="N41" s="18"/>
      <c r="O41" s="19" t="str">
        <f t="shared" ca="1" si="0"/>
        <v/>
      </c>
      <c r="P41" s="16" t="str">
        <f t="shared" ca="1" si="1"/>
        <v/>
      </c>
      <c r="Q41" s="16"/>
      <c r="R41" s="16"/>
      <c r="S41" s="17"/>
      <c r="T41" s="16" t="str">
        <f t="shared" si="2"/>
        <v/>
      </c>
      <c r="U41" s="16"/>
    </row>
    <row r="42" spans="1:21" x14ac:dyDescent="0.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3"/>
      <c r="L42" s="13"/>
      <c r="M42" s="14"/>
      <c r="N42" s="14"/>
      <c r="O42" s="15" t="str">
        <f t="shared" ca="1" si="0"/>
        <v/>
      </c>
      <c r="P42" s="12" t="str">
        <f t="shared" ca="1" si="1"/>
        <v/>
      </c>
      <c r="Q42" s="12"/>
      <c r="R42" s="12"/>
      <c r="S42" s="13"/>
      <c r="T42" s="12" t="str">
        <f t="shared" si="2"/>
        <v/>
      </c>
      <c r="U42" s="12"/>
    </row>
    <row r="43" spans="1:21" x14ac:dyDescent="0.4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7"/>
      <c r="L43" s="17"/>
      <c r="M43" s="18"/>
      <c r="N43" s="18"/>
      <c r="O43" s="19" t="str">
        <f t="shared" ca="1" si="0"/>
        <v/>
      </c>
      <c r="P43" s="16" t="str">
        <f t="shared" ca="1" si="1"/>
        <v/>
      </c>
      <c r="Q43" s="16"/>
      <c r="R43" s="16"/>
      <c r="S43" s="17"/>
      <c r="T43" s="16" t="str">
        <f t="shared" si="2"/>
        <v/>
      </c>
      <c r="U43" s="16"/>
    </row>
    <row r="44" spans="1:21" x14ac:dyDescent="0.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3"/>
      <c r="L44" s="13"/>
      <c r="M44" s="14"/>
      <c r="N44" s="14"/>
      <c r="O44" s="15" t="str">
        <f t="shared" ca="1" si="0"/>
        <v/>
      </c>
      <c r="P44" s="12" t="str">
        <f t="shared" ca="1" si="1"/>
        <v/>
      </c>
      <c r="Q44" s="12"/>
      <c r="R44" s="12"/>
      <c r="S44" s="13"/>
      <c r="T44" s="12" t="str">
        <f t="shared" si="2"/>
        <v/>
      </c>
      <c r="U44" s="12"/>
    </row>
    <row r="45" spans="1:21" x14ac:dyDescent="0.4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7"/>
      <c r="L45" s="17"/>
      <c r="M45" s="18"/>
      <c r="N45" s="18"/>
      <c r="O45" s="19" t="str">
        <f t="shared" ca="1" si="0"/>
        <v/>
      </c>
      <c r="P45" s="16" t="str">
        <f t="shared" ca="1" si="1"/>
        <v/>
      </c>
      <c r="Q45" s="16"/>
      <c r="R45" s="16"/>
      <c r="S45" s="17"/>
      <c r="T45" s="16" t="str">
        <f t="shared" si="2"/>
        <v/>
      </c>
      <c r="U45" s="16"/>
    </row>
    <row r="46" spans="1:21" x14ac:dyDescent="0.4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3"/>
      <c r="L46" s="13"/>
      <c r="M46" s="14"/>
      <c r="N46" s="14"/>
      <c r="O46" s="15" t="str">
        <f t="shared" ca="1" si="0"/>
        <v/>
      </c>
      <c r="P46" s="12" t="str">
        <f t="shared" ca="1" si="1"/>
        <v/>
      </c>
      <c r="Q46" s="12"/>
      <c r="R46" s="12"/>
      <c r="S46" s="13"/>
      <c r="T46" s="12" t="str">
        <f t="shared" si="2"/>
        <v/>
      </c>
      <c r="U46" s="12"/>
    </row>
    <row r="47" spans="1:21" x14ac:dyDescent="0.4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7"/>
      <c r="L47" s="17"/>
      <c r="M47" s="18"/>
      <c r="N47" s="18"/>
      <c r="O47" s="19" t="str">
        <f t="shared" ca="1" si="0"/>
        <v/>
      </c>
      <c r="P47" s="16" t="str">
        <f t="shared" ca="1" si="1"/>
        <v/>
      </c>
      <c r="Q47" s="16"/>
      <c r="R47" s="16"/>
      <c r="S47" s="17"/>
      <c r="T47" s="16" t="str">
        <f t="shared" si="2"/>
        <v/>
      </c>
      <c r="U47" s="16"/>
    </row>
    <row r="48" spans="1:21" x14ac:dyDescent="0.4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3"/>
      <c r="L48" s="13"/>
      <c r="M48" s="14"/>
      <c r="N48" s="14"/>
      <c r="O48" s="15" t="str">
        <f t="shared" ca="1" si="0"/>
        <v/>
      </c>
      <c r="P48" s="12" t="str">
        <f t="shared" ca="1" si="1"/>
        <v/>
      </c>
      <c r="Q48" s="12"/>
      <c r="R48" s="12"/>
      <c r="S48" s="13"/>
      <c r="T48" s="12" t="str">
        <f t="shared" si="2"/>
        <v/>
      </c>
      <c r="U48" s="12"/>
    </row>
    <row r="49" spans="1:21" x14ac:dyDescent="0.4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7"/>
      <c r="L49" s="17"/>
      <c r="M49" s="18"/>
      <c r="N49" s="18"/>
      <c r="O49" s="19" t="str">
        <f t="shared" ca="1" si="0"/>
        <v/>
      </c>
      <c r="P49" s="16" t="str">
        <f t="shared" ca="1" si="1"/>
        <v/>
      </c>
      <c r="Q49" s="16"/>
      <c r="R49" s="16"/>
      <c r="S49" s="17"/>
      <c r="T49" s="16" t="str">
        <f t="shared" si="2"/>
        <v/>
      </c>
      <c r="U49" s="16"/>
    </row>
    <row r="50" spans="1:21" x14ac:dyDescent="0.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3"/>
      <c r="L50" s="13"/>
      <c r="M50" s="14"/>
      <c r="N50" s="14"/>
      <c r="O50" s="15" t="str">
        <f t="shared" ca="1" si="0"/>
        <v/>
      </c>
      <c r="P50" s="12" t="str">
        <f t="shared" ca="1" si="1"/>
        <v/>
      </c>
      <c r="Q50" s="12"/>
      <c r="R50" s="12"/>
      <c r="S50" s="13"/>
      <c r="T50" s="12" t="str">
        <f t="shared" si="2"/>
        <v/>
      </c>
      <c r="U50" s="12"/>
    </row>
    <row r="51" spans="1:21" x14ac:dyDescent="0.4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7"/>
      <c r="L51" s="17"/>
      <c r="M51" s="18"/>
      <c r="N51" s="18"/>
      <c r="O51" s="19" t="str">
        <f t="shared" ca="1" si="0"/>
        <v/>
      </c>
      <c r="P51" s="16" t="str">
        <f t="shared" ca="1" si="1"/>
        <v/>
      </c>
      <c r="Q51" s="16"/>
      <c r="R51" s="16"/>
      <c r="S51" s="17"/>
      <c r="T51" s="16" t="str">
        <f t="shared" si="2"/>
        <v/>
      </c>
      <c r="U51" s="16"/>
    </row>
    <row r="52" spans="1:21" x14ac:dyDescent="0.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3"/>
      <c r="L52" s="13"/>
      <c r="M52" s="14"/>
      <c r="N52" s="14"/>
      <c r="O52" s="15" t="str">
        <f t="shared" ca="1" si="0"/>
        <v/>
      </c>
      <c r="P52" s="12" t="str">
        <f t="shared" ca="1" si="1"/>
        <v/>
      </c>
      <c r="Q52" s="12"/>
      <c r="R52" s="12"/>
      <c r="S52" s="13"/>
      <c r="T52" s="12" t="str">
        <f t="shared" si="2"/>
        <v/>
      </c>
      <c r="U52" s="12"/>
    </row>
    <row r="53" spans="1:21" x14ac:dyDescent="0.4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7"/>
      <c r="L53" s="17"/>
      <c r="M53" s="18"/>
      <c r="N53" s="18"/>
      <c r="O53" s="19" t="str">
        <f t="shared" ca="1" si="0"/>
        <v/>
      </c>
      <c r="P53" s="16" t="str">
        <f t="shared" ca="1" si="1"/>
        <v/>
      </c>
      <c r="Q53" s="16"/>
      <c r="R53" s="16"/>
      <c r="S53" s="17"/>
      <c r="T53" s="16" t="str">
        <f t="shared" si="2"/>
        <v/>
      </c>
      <c r="U53" s="16"/>
    </row>
    <row r="54" spans="1:21" x14ac:dyDescent="0.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3"/>
      <c r="L54" s="13"/>
      <c r="M54" s="14"/>
      <c r="N54" s="14"/>
      <c r="O54" s="15" t="str">
        <f t="shared" ca="1" si="0"/>
        <v/>
      </c>
      <c r="P54" s="12" t="str">
        <f t="shared" ca="1" si="1"/>
        <v/>
      </c>
      <c r="Q54" s="12"/>
      <c r="R54" s="12"/>
      <c r="S54" s="13"/>
      <c r="T54" s="12" t="str">
        <f t="shared" si="2"/>
        <v/>
      </c>
      <c r="U54" s="12"/>
    </row>
    <row r="55" spans="1:21" x14ac:dyDescent="0.4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7"/>
      <c r="L55" s="17"/>
      <c r="M55" s="18"/>
      <c r="N55" s="18"/>
      <c r="O55" s="19" t="str">
        <f t="shared" ca="1" si="0"/>
        <v/>
      </c>
      <c r="P55" s="16" t="str">
        <f t="shared" ca="1" si="1"/>
        <v/>
      </c>
      <c r="Q55" s="16"/>
      <c r="R55" s="16"/>
      <c r="S55" s="17"/>
      <c r="T55" s="16" t="str">
        <f t="shared" si="2"/>
        <v/>
      </c>
      <c r="U55" s="16"/>
    </row>
    <row r="56" spans="1:21" x14ac:dyDescent="0.4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3"/>
      <c r="L56" s="13"/>
      <c r="M56" s="14"/>
      <c r="N56" s="14"/>
      <c r="O56" s="15" t="str">
        <f t="shared" ca="1" si="0"/>
        <v/>
      </c>
      <c r="P56" s="12" t="str">
        <f t="shared" ca="1" si="1"/>
        <v/>
      </c>
      <c r="Q56" s="12"/>
      <c r="R56" s="12"/>
      <c r="S56" s="13"/>
      <c r="T56" s="12" t="str">
        <f t="shared" si="2"/>
        <v/>
      </c>
      <c r="U56" s="12"/>
    </row>
    <row r="57" spans="1:21" x14ac:dyDescent="0.4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7"/>
      <c r="L57" s="17"/>
      <c r="M57" s="18"/>
      <c r="N57" s="18"/>
      <c r="O57" s="19" t="str">
        <f t="shared" ca="1" si="0"/>
        <v/>
      </c>
      <c r="P57" s="16" t="str">
        <f t="shared" ca="1" si="1"/>
        <v/>
      </c>
      <c r="Q57" s="16"/>
      <c r="R57" s="16"/>
      <c r="S57" s="17"/>
      <c r="T57" s="16" t="str">
        <f t="shared" si="2"/>
        <v/>
      </c>
      <c r="U57" s="16"/>
    </row>
    <row r="58" spans="1:21" x14ac:dyDescent="0.4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3"/>
      <c r="L58" s="13"/>
      <c r="M58" s="14"/>
      <c r="N58" s="14"/>
      <c r="O58" s="15" t="str">
        <f t="shared" ca="1" si="0"/>
        <v/>
      </c>
      <c r="P58" s="12" t="str">
        <f t="shared" ca="1" si="1"/>
        <v/>
      </c>
      <c r="Q58" s="12"/>
      <c r="R58" s="12"/>
      <c r="S58" s="13"/>
      <c r="T58" s="12" t="str">
        <f t="shared" si="2"/>
        <v/>
      </c>
      <c r="U58" s="12"/>
    </row>
    <row r="59" spans="1:21" x14ac:dyDescent="0.4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7"/>
      <c r="L59" s="17"/>
      <c r="M59" s="18"/>
      <c r="N59" s="18"/>
      <c r="O59" s="19" t="str">
        <f t="shared" ca="1" si="0"/>
        <v/>
      </c>
      <c r="P59" s="16" t="str">
        <f t="shared" ca="1" si="1"/>
        <v/>
      </c>
      <c r="Q59" s="16"/>
      <c r="R59" s="16"/>
      <c r="S59" s="17"/>
      <c r="T59" s="16" t="str">
        <f t="shared" si="2"/>
        <v/>
      </c>
      <c r="U59" s="16"/>
    </row>
    <row r="60" spans="1:21" x14ac:dyDescent="0.4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3"/>
      <c r="L60" s="13"/>
      <c r="M60" s="14"/>
      <c r="N60" s="14"/>
      <c r="O60" s="15" t="str">
        <f t="shared" ca="1" si="0"/>
        <v/>
      </c>
      <c r="P60" s="12" t="str">
        <f t="shared" ca="1" si="1"/>
        <v/>
      </c>
      <c r="Q60" s="12"/>
      <c r="R60" s="12"/>
      <c r="S60" s="13"/>
      <c r="T60" s="12" t="str">
        <f t="shared" si="2"/>
        <v/>
      </c>
      <c r="U60" s="12"/>
    </row>
    <row r="61" spans="1:21" x14ac:dyDescent="0.4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7"/>
      <c r="L61" s="17"/>
      <c r="M61" s="18"/>
      <c r="N61" s="18"/>
      <c r="O61" s="19" t="str">
        <f t="shared" ca="1" si="0"/>
        <v/>
      </c>
      <c r="P61" s="16" t="str">
        <f t="shared" ca="1" si="1"/>
        <v/>
      </c>
      <c r="Q61" s="16"/>
      <c r="R61" s="16"/>
      <c r="S61" s="17"/>
      <c r="T61" s="16" t="str">
        <f t="shared" si="2"/>
        <v/>
      </c>
      <c r="U61" s="16"/>
    </row>
    <row r="62" spans="1:21" x14ac:dyDescent="0.4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3"/>
      <c r="L62" s="13"/>
      <c r="M62" s="14"/>
      <c r="N62" s="14"/>
      <c r="O62" s="15" t="str">
        <f t="shared" ca="1" si="0"/>
        <v/>
      </c>
      <c r="P62" s="12" t="str">
        <f t="shared" ca="1" si="1"/>
        <v/>
      </c>
      <c r="Q62" s="12"/>
      <c r="R62" s="12"/>
      <c r="S62" s="13"/>
      <c r="T62" s="12" t="str">
        <f t="shared" si="2"/>
        <v/>
      </c>
      <c r="U62" s="12"/>
    </row>
    <row r="63" spans="1:21" x14ac:dyDescent="0.4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7"/>
      <c r="L63" s="17"/>
      <c r="M63" s="18"/>
      <c r="N63" s="18"/>
      <c r="O63" s="19" t="str">
        <f t="shared" ca="1" si="0"/>
        <v/>
      </c>
      <c r="P63" s="16" t="str">
        <f t="shared" ca="1" si="1"/>
        <v/>
      </c>
      <c r="Q63" s="16"/>
      <c r="R63" s="16"/>
      <c r="S63" s="17"/>
      <c r="T63" s="16" t="str">
        <f t="shared" si="2"/>
        <v/>
      </c>
      <c r="U63" s="16"/>
    </row>
    <row r="64" spans="1:21" x14ac:dyDescent="0.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3"/>
      <c r="L64" s="13"/>
      <c r="M64" s="14"/>
      <c r="N64" s="14"/>
      <c r="O64" s="15" t="str">
        <f t="shared" ca="1" si="0"/>
        <v/>
      </c>
      <c r="P64" s="12" t="str">
        <f t="shared" ca="1" si="1"/>
        <v/>
      </c>
      <c r="Q64" s="12"/>
      <c r="R64" s="12"/>
      <c r="S64" s="13"/>
      <c r="T64" s="12" t="str">
        <f t="shared" si="2"/>
        <v/>
      </c>
      <c r="U64" s="12"/>
    </row>
    <row r="65" spans="1:21" x14ac:dyDescent="0.4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7"/>
      <c r="L65" s="17"/>
      <c r="M65" s="18"/>
      <c r="N65" s="18"/>
      <c r="O65" s="19" t="str">
        <f t="shared" ca="1" si="0"/>
        <v/>
      </c>
      <c r="P65" s="16" t="str">
        <f t="shared" ca="1" si="1"/>
        <v/>
      </c>
      <c r="Q65" s="16"/>
      <c r="R65" s="16"/>
      <c r="S65" s="17"/>
      <c r="T65" s="16" t="str">
        <f t="shared" si="2"/>
        <v/>
      </c>
      <c r="U65" s="16"/>
    </row>
    <row r="66" spans="1:21" x14ac:dyDescent="0.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3"/>
      <c r="L66" s="13"/>
      <c r="M66" s="14"/>
      <c r="N66" s="14"/>
      <c r="O66" s="15" t="str">
        <f t="shared" ca="1" si="0"/>
        <v/>
      </c>
      <c r="P66" s="12" t="str">
        <f t="shared" ca="1" si="1"/>
        <v/>
      </c>
      <c r="Q66" s="12"/>
      <c r="R66" s="12"/>
      <c r="S66" s="13"/>
      <c r="T66" s="12" t="str">
        <f t="shared" si="2"/>
        <v/>
      </c>
      <c r="U66" s="12"/>
    </row>
    <row r="67" spans="1:21" x14ac:dyDescent="0.4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7"/>
      <c r="L67" s="17"/>
      <c r="M67" s="18"/>
      <c r="N67" s="18"/>
      <c r="O67" s="19" t="str">
        <f t="shared" ca="1" si="0"/>
        <v/>
      </c>
      <c r="P67" s="16" t="str">
        <f t="shared" ca="1" si="1"/>
        <v/>
      </c>
      <c r="Q67" s="16"/>
      <c r="R67" s="16"/>
      <c r="S67" s="17"/>
      <c r="T67" s="16" t="str">
        <f t="shared" si="2"/>
        <v/>
      </c>
      <c r="U67" s="16"/>
    </row>
    <row r="68" spans="1:21" x14ac:dyDescent="0.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3"/>
      <c r="L68" s="13"/>
      <c r="M68" s="14"/>
      <c r="N68" s="14"/>
      <c r="O68" s="15" t="str">
        <f t="shared" ca="1" si="0"/>
        <v/>
      </c>
      <c r="P68" s="12" t="str">
        <f t="shared" ca="1" si="1"/>
        <v/>
      </c>
      <c r="Q68" s="12"/>
      <c r="R68" s="12"/>
      <c r="S68" s="13"/>
      <c r="T68" s="12" t="str">
        <f t="shared" si="2"/>
        <v/>
      </c>
      <c r="U68" s="12"/>
    </row>
    <row r="69" spans="1:21" x14ac:dyDescent="0.4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7"/>
      <c r="L69" s="17"/>
      <c r="M69" s="18"/>
      <c r="N69" s="18"/>
      <c r="O69" s="19" t="str">
        <f t="shared" ref="O69:O132" ca="1" si="3">IF(N69="","",N69-TODAY())</f>
        <v/>
      </c>
      <c r="P69" s="16" t="str">
        <f t="shared" ref="P69:P132" ca="1" si="4">IF(O69="","",IF(O69&lt;0,"Expired",IF(O69&lt;=30,"Expiring Soon",IF(O69&lt;=90,"Renew Soon","Active"))))</f>
        <v/>
      </c>
      <c r="Q69" s="16"/>
      <c r="R69" s="16"/>
      <c r="S69" s="17"/>
      <c r="T69" s="16" t="str">
        <f t="shared" ref="T69:T132" si="5">IF(OR(K69="",S69=""),"",IF(K69&gt;=S69,"Yes","Below Minimum"))</f>
        <v/>
      </c>
      <c r="U69" s="16"/>
    </row>
    <row r="70" spans="1:21" x14ac:dyDescent="0.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3"/>
      <c r="L70" s="13"/>
      <c r="M70" s="14"/>
      <c r="N70" s="14"/>
      <c r="O70" s="15" t="str">
        <f t="shared" ca="1" si="3"/>
        <v/>
      </c>
      <c r="P70" s="12" t="str">
        <f t="shared" ca="1" si="4"/>
        <v/>
      </c>
      <c r="Q70" s="12"/>
      <c r="R70" s="12"/>
      <c r="S70" s="13"/>
      <c r="T70" s="12" t="str">
        <f t="shared" si="5"/>
        <v/>
      </c>
      <c r="U70" s="12"/>
    </row>
    <row r="71" spans="1:21" x14ac:dyDescent="0.4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7"/>
      <c r="L71" s="17"/>
      <c r="M71" s="18"/>
      <c r="N71" s="18"/>
      <c r="O71" s="19" t="str">
        <f t="shared" ca="1" si="3"/>
        <v/>
      </c>
      <c r="P71" s="16" t="str">
        <f t="shared" ca="1" si="4"/>
        <v/>
      </c>
      <c r="Q71" s="16"/>
      <c r="R71" s="16"/>
      <c r="S71" s="17"/>
      <c r="T71" s="16" t="str">
        <f t="shared" si="5"/>
        <v/>
      </c>
      <c r="U71" s="16"/>
    </row>
    <row r="72" spans="1:21" x14ac:dyDescent="0.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3"/>
      <c r="L72" s="13"/>
      <c r="M72" s="14"/>
      <c r="N72" s="14"/>
      <c r="O72" s="15" t="str">
        <f t="shared" ca="1" si="3"/>
        <v/>
      </c>
      <c r="P72" s="12" t="str">
        <f t="shared" ca="1" si="4"/>
        <v/>
      </c>
      <c r="Q72" s="12"/>
      <c r="R72" s="12"/>
      <c r="S72" s="13"/>
      <c r="T72" s="12" t="str">
        <f t="shared" si="5"/>
        <v/>
      </c>
      <c r="U72" s="12"/>
    </row>
    <row r="73" spans="1:21" x14ac:dyDescent="0.4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7"/>
      <c r="L73" s="17"/>
      <c r="M73" s="18"/>
      <c r="N73" s="18"/>
      <c r="O73" s="19" t="str">
        <f t="shared" ca="1" si="3"/>
        <v/>
      </c>
      <c r="P73" s="16" t="str">
        <f t="shared" ca="1" si="4"/>
        <v/>
      </c>
      <c r="Q73" s="16"/>
      <c r="R73" s="16"/>
      <c r="S73" s="17"/>
      <c r="T73" s="16" t="str">
        <f t="shared" si="5"/>
        <v/>
      </c>
      <c r="U73" s="16"/>
    </row>
    <row r="74" spans="1:21" x14ac:dyDescent="0.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3"/>
      <c r="L74" s="13"/>
      <c r="M74" s="14"/>
      <c r="N74" s="14"/>
      <c r="O74" s="15" t="str">
        <f t="shared" ca="1" si="3"/>
        <v/>
      </c>
      <c r="P74" s="12" t="str">
        <f t="shared" ca="1" si="4"/>
        <v/>
      </c>
      <c r="Q74" s="12"/>
      <c r="R74" s="12"/>
      <c r="S74" s="13"/>
      <c r="T74" s="12" t="str">
        <f t="shared" si="5"/>
        <v/>
      </c>
      <c r="U74" s="12"/>
    </row>
    <row r="75" spans="1:21" x14ac:dyDescent="0.4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7"/>
      <c r="L75" s="17"/>
      <c r="M75" s="18"/>
      <c r="N75" s="18"/>
      <c r="O75" s="19" t="str">
        <f t="shared" ca="1" si="3"/>
        <v/>
      </c>
      <c r="P75" s="16" t="str">
        <f t="shared" ca="1" si="4"/>
        <v/>
      </c>
      <c r="Q75" s="16"/>
      <c r="R75" s="16"/>
      <c r="S75" s="17"/>
      <c r="T75" s="16" t="str">
        <f t="shared" si="5"/>
        <v/>
      </c>
      <c r="U75" s="16"/>
    </row>
    <row r="76" spans="1:21" x14ac:dyDescent="0.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3"/>
      <c r="L76" s="13"/>
      <c r="M76" s="14"/>
      <c r="N76" s="14"/>
      <c r="O76" s="15" t="str">
        <f t="shared" ca="1" si="3"/>
        <v/>
      </c>
      <c r="P76" s="12" t="str">
        <f t="shared" ca="1" si="4"/>
        <v/>
      </c>
      <c r="Q76" s="12"/>
      <c r="R76" s="12"/>
      <c r="S76" s="13"/>
      <c r="T76" s="12" t="str">
        <f t="shared" si="5"/>
        <v/>
      </c>
      <c r="U76" s="12"/>
    </row>
    <row r="77" spans="1:21" x14ac:dyDescent="0.4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7"/>
      <c r="L77" s="17"/>
      <c r="M77" s="18"/>
      <c r="N77" s="18"/>
      <c r="O77" s="19" t="str">
        <f t="shared" ca="1" si="3"/>
        <v/>
      </c>
      <c r="P77" s="16" t="str">
        <f t="shared" ca="1" si="4"/>
        <v/>
      </c>
      <c r="Q77" s="16"/>
      <c r="R77" s="16"/>
      <c r="S77" s="17"/>
      <c r="T77" s="16" t="str">
        <f t="shared" si="5"/>
        <v/>
      </c>
      <c r="U77" s="16"/>
    </row>
    <row r="78" spans="1:21" x14ac:dyDescent="0.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3"/>
      <c r="L78" s="13"/>
      <c r="M78" s="14"/>
      <c r="N78" s="14"/>
      <c r="O78" s="15" t="str">
        <f t="shared" ca="1" si="3"/>
        <v/>
      </c>
      <c r="P78" s="12" t="str">
        <f t="shared" ca="1" si="4"/>
        <v/>
      </c>
      <c r="Q78" s="12"/>
      <c r="R78" s="12"/>
      <c r="S78" s="13"/>
      <c r="T78" s="12" t="str">
        <f t="shared" si="5"/>
        <v/>
      </c>
      <c r="U78" s="12"/>
    </row>
    <row r="79" spans="1:21" x14ac:dyDescent="0.4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7"/>
      <c r="L79" s="17"/>
      <c r="M79" s="18"/>
      <c r="N79" s="18"/>
      <c r="O79" s="19" t="str">
        <f t="shared" ca="1" si="3"/>
        <v/>
      </c>
      <c r="P79" s="16" t="str">
        <f t="shared" ca="1" si="4"/>
        <v/>
      </c>
      <c r="Q79" s="16"/>
      <c r="R79" s="16"/>
      <c r="S79" s="17"/>
      <c r="T79" s="16" t="str">
        <f t="shared" si="5"/>
        <v/>
      </c>
      <c r="U79" s="16"/>
    </row>
    <row r="80" spans="1:21" x14ac:dyDescent="0.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3"/>
      <c r="L80" s="13"/>
      <c r="M80" s="14"/>
      <c r="N80" s="14"/>
      <c r="O80" s="15" t="str">
        <f t="shared" ca="1" si="3"/>
        <v/>
      </c>
      <c r="P80" s="12" t="str">
        <f t="shared" ca="1" si="4"/>
        <v/>
      </c>
      <c r="Q80" s="12"/>
      <c r="R80" s="12"/>
      <c r="S80" s="13"/>
      <c r="T80" s="12" t="str">
        <f t="shared" si="5"/>
        <v/>
      </c>
      <c r="U80" s="12"/>
    </row>
    <row r="81" spans="1:21" x14ac:dyDescent="0.4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7"/>
      <c r="L81" s="17"/>
      <c r="M81" s="18"/>
      <c r="N81" s="18"/>
      <c r="O81" s="19" t="str">
        <f t="shared" ca="1" si="3"/>
        <v/>
      </c>
      <c r="P81" s="16" t="str">
        <f t="shared" ca="1" si="4"/>
        <v/>
      </c>
      <c r="Q81" s="16"/>
      <c r="R81" s="16"/>
      <c r="S81" s="17"/>
      <c r="T81" s="16" t="str">
        <f t="shared" si="5"/>
        <v/>
      </c>
      <c r="U81" s="16"/>
    </row>
    <row r="82" spans="1:21" x14ac:dyDescent="0.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3"/>
      <c r="L82" s="13"/>
      <c r="M82" s="14"/>
      <c r="N82" s="14"/>
      <c r="O82" s="15" t="str">
        <f t="shared" ca="1" si="3"/>
        <v/>
      </c>
      <c r="P82" s="12" t="str">
        <f t="shared" ca="1" si="4"/>
        <v/>
      </c>
      <c r="Q82" s="12"/>
      <c r="R82" s="12"/>
      <c r="S82" s="13"/>
      <c r="T82" s="12" t="str">
        <f t="shared" si="5"/>
        <v/>
      </c>
      <c r="U82" s="12"/>
    </row>
    <row r="83" spans="1:21" x14ac:dyDescent="0.4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7"/>
      <c r="L83" s="17"/>
      <c r="M83" s="18"/>
      <c r="N83" s="18"/>
      <c r="O83" s="19" t="str">
        <f t="shared" ca="1" si="3"/>
        <v/>
      </c>
      <c r="P83" s="16" t="str">
        <f t="shared" ca="1" si="4"/>
        <v/>
      </c>
      <c r="Q83" s="16"/>
      <c r="R83" s="16"/>
      <c r="S83" s="17"/>
      <c r="T83" s="16" t="str">
        <f t="shared" si="5"/>
        <v/>
      </c>
      <c r="U83" s="16"/>
    </row>
    <row r="84" spans="1:21" x14ac:dyDescent="0.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3"/>
      <c r="L84" s="13"/>
      <c r="M84" s="14"/>
      <c r="N84" s="14"/>
      <c r="O84" s="15" t="str">
        <f t="shared" ca="1" si="3"/>
        <v/>
      </c>
      <c r="P84" s="12" t="str">
        <f t="shared" ca="1" si="4"/>
        <v/>
      </c>
      <c r="Q84" s="12"/>
      <c r="R84" s="12"/>
      <c r="S84" s="13"/>
      <c r="T84" s="12" t="str">
        <f t="shared" si="5"/>
        <v/>
      </c>
      <c r="U84" s="12"/>
    </row>
    <row r="85" spans="1:21" x14ac:dyDescent="0.4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7"/>
      <c r="L85" s="17"/>
      <c r="M85" s="18"/>
      <c r="N85" s="18"/>
      <c r="O85" s="19" t="str">
        <f t="shared" ca="1" si="3"/>
        <v/>
      </c>
      <c r="P85" s="16" t="str">
        <f t="shared" ca="1" si="4"/>
        <v/>
      </c>
      <c r="Q85" s="16"/>
      <c r="R85" s="16"/>
      <c r="S85" s="17"/>
      <c r="T85" s="16" t="str">
        <f t="shared" si="5"/>
        <v/>
      </c>
      <c r="U85" s="16"/>
    </row>
    <row r="86" spans="1:21" x14ac:dyDescent="0.4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3"/>
      <c r="L86" s="13"/>
      <c r="M86" s="14"/>
      <c r="N86" s="14"/>
      <c r="O86" s="15" t="str">
        <f t="shared" ca="1" si="3"/>
        <v/>
      </c>
      <c r="P86" s="12" t="str">
        <f t="shared" ca="1" si="4"/>
        <v/>
      </c>
      <c r="Q86" s="12"/>
      <c r="R86" s="12"/>
      <c r="S86" s="13"/>
      <c r="T86" s="12" t="str">
        <f t="shared" si="5"/>
        <v/>
      </c>
      <c r="U86" s="12"/>
    </row>
    <row r="87" spans="1:21" x14ac:dyDescent="0.4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7"/>
      <c r="L87" s="17"/>
      <c r="M87" s="18"/>
      <c r="N87" s="18"/>
      <c r="O87" s="19" t="str">
        <f t="shared" ca="1" si="3"/>
        <v/>
      </c>
      <c r="P87" s="16" t="str">
        <f t="shared" ca="1" si="4"/>
        <v/>
      </c>
      <c r="Q87" s="16"/>
      <c r="R87" s="16"/>
      <c r="S87" s="17"/>
      <c r="T87" s="16" t="str">
        <f t="shared" si="5"/>
        <v/>
      </c>
      <c r="U87" s="16"/>
    </row>
    <row r="88" spans="1:21" x14ac:dyDescent="0.4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3"/>
      <c r="L88" s="13"/>
      <c r="M88" s="14"/>
      <c r="N88" s="14"/>
      <c r="O88" s="15" t="str">
        <f t="shared" ca="1" si="3"/>
        <v/>
      </c>
      <c r="P88" s="12" t="str">
        <f t="shared" ca="1" si="4"/>
        <v/>
      </c>
      <c r="Q88" s="12"/>
      <c r="R88" s="12"/>
      <c r="S88" s="13"/>
      <c r="T88" s="12" t="str">
        <f t="shared" si="5"/>
        <v/>
      </c>
      <c r="U88" s="12"/>
    </row>
    <row r="89" spans="1:21" x14ac:dyDescent="0.4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7"/>
      <c r="L89" s="17"/>
      <c r="M89" s="18"/>
      <c r="N89" s="18"/>
      <c r="O89" s="19" t="str">
        <f t="shared" ca="1" si="3"/>
        <v/>
      </c>
      <c r="P89" s="16" t="str">
        <f t="shared" ca="1" si="4"/>
        <v/>
      </c>
      <c r="Q89" s="16"/>
      <c r="R89" s="16"/>
      <c r="S89" s="17"/>
      <c r="T89" s="16" t="str">
        <f t="shared" si="5"/>
        <v/>
      </c>
      <c r="U89" s="16"/>
    </row>
    <row r="90" spans="1:21" x14ac:dyDescent="0.4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3"/>
      <c r="L90" s="13"/>
      <c r="M90" s="14"/>
      <c r="N90" s="14"/>
      <c r="O90" s="15" t="str">
        <f t="shared" ca="1" si="3"/>
        <v/>
      </c>
      <c r="P90" s="12" t="str">
        <f t="shared" ca="1" si="4"/>
        <v/>
      </c>
      <c r="Q90" s="12"/>
      <c r="R90" s="12"/>
      <c r="S90" s="13"/>
      <c r="T90" s="12" t="str">
        <f t="shared" si="5"/>
        <v/>
      </c>
      <c r="U90" s="12"/>
    </row>
    <row r="91" spans="1:21" x14ac:dyDescent="0.4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7"/>
      <c r="L91" s="17"/>
      <c r="M91" s="18"/>
      <c r="N91" s="18"/>
      <c r="O91" s="19" t="str">
        <f t="shared" ca="1" si="3"/>
        <v/>
      </c>
      <c r="P91" s="16" t="str">
        <f t="shared" ca="1" si="4"/>
        <v/>
      </c>
      <c r="Q91" s="16"/>
      <c r="R91" s="16"/>
      <c r="S91" s="17"/>
      <c r="T91" s="16" t="str">
        <f t="shared" si="5"/>
        <v/>
      </c>
      <c r="U91" s="16"/>
    </row>
    <row r="92" spans="1:21" x14ac:dyDescent="0.4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3"/>
      <c r="L92" s="13"/>
      <c r="M92" s="14"/>
      <c r="N92" s="14"/>
      <c r="O92" s="15" t="str">
        <f t="shared" ca="1" si="3"/>
        <v/>
      </c>
      <c r="P92" s="12" t="str">
        <f t="shared" ca="1" si="4"/>
        <v/>
      </c>
      <c r="Q92" s="12"/>
      <c r="R92" s="12"/>
      <c r="S92" s="13"/>
      <c r="T92" s="12" t="str">
        <f t="shared" si="5"/>
        <v/>
      </c>
      <c r="U92" s="12"/>
    </row>
    <row r="93" spans="1:21" x14ac:dyDescent="0.4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7"/>
      <c r="L93" s="17"/>
      <c r="M93" s="18"/>
      <c r="N93" s="18"/>
      <c r="O93" s="19" t="str">
        <f t="shared" ca="1" si="3"/>
        <v/>
      </c>
      <c r="P93" s="16" t="str">
        <f t="shared" ca="1" si="4"/>
        <v/>
      </c>
      <c r="Q93" s="16"/>
      <c r="R93" s="16"/>
      <c r="S93" s="17"/>
      <c r="T93" s="16" t="str">
        <f t="shared" si="5"/>
        <v/>
      </c>
      <c r="U93" s="16"/>
    </row>
    <row r="94" spans="1:21" x14ac:dyDescent="0.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3"/>
      <c r="L94" s="13"/>
      <c r="M94" s="14"/>
      <c r="N94" s="14"/>
      <c r="O94" s="15" t="str">
        <f t="shared" ca="1" si="3"/>
        <v/>
      </c>
      <c r="P94" s="12" t="str">
        <f t="shared" ca="1" si="4"/>
        <v/>
      </c>
      <c r="Q94" s="12"/>
      <c r="R94" s="12"/>
      <c r="S94" s="13"/>
      <c r="T94" s="12" t="str">
        <f t="shared" si="5"/>
        <v/>
      </c>
      <c r="U94" s="12"/>
    </row>
    <row r="95" spans="1:21" x14ac:dyDescent="0.4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7"/>
      <c r="L95" s="17"/>
      <c r="M95" s="18"/>
      <c r="N95" s="18"/>
      <c r="O95" s="19" t="str">
        <f t="shared" ca="1" si="3"/>
        <v/>
      </c>
      <c r="P95" s="16" t="str">
        <f t="shared" ca="1" si="4"/>
        <v/>
      </c>
      <c r="Q95" s="16"/>
      <c r="R95" s="16"/>
      <c r="S95" s="17"/>
      <c r="T95" s="16" t="str">
        <f t="shared" si="5"/>
        <v/>
      </c>
      <c r="U95" s="16"/>
    </row>
    <row r="96" spans="1:21" x14ac:dyDescent="0.4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3"/>
      <c r="L96" s="13"/>
      <c r="M96" s="14"/>
      <c r="N96" s="14"/>
      <c r="O96" s="15" t="str">
        <f t="shared" ca="1" si="3"/>
        <v/>
      </c>
      <c r="P96" s="12" t="str">
        <f t="shared" ca="1" si="4"/>
        <v/>
      </c>
      <c r="Q96" s="12"/>
      <c r="R96" s="12"/>
      <c r="S96" s="13"/>
      <c r="T96" s="12" t="str">
        <f t="shared" si="5"/>
        <v/>
      </c>
      <c r="U96" s="12"/>
    </row>
    <row r="97" spans="1:21" x14ac:dyDescent="0.4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7"/>
      <c r="L97" s="17"/>
      <c r="M97" s="18"/>
      <c r="N97" s="18"/>
      <c r="O97" s="19" t="str">
        <f t="shared" ca="1" si="3"/>
        <v/>
      </c>
      <c r="P97" s="16" t="str">
        <f t="shared" ca="1" si="4"/>
        <v/>
      </c>
      <c r="Q97" s="16"/>
      <c r="R97" s="16"/>
      <c r="S97" s="17"/>
      <c r="T97" s="16" t="str">
        <f t="shared" si="5"/>
        <v/>
      </c>
      <c r="U97" s="16"/>
    </row>
    <row r="98" spans="1:21" x14ac:dyDescent="0.4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3"/>
      <c r="L98" s="13"/>
      <c r="M98" s="14"/>
      <c r="N98" s="14"/>
      <c r="O98" s="15" t="str">
        <f t="shared" ca="1" si="3"/>
        <v/>
      </c>
      <c r="P98" s="12" t="str">
        <f t="shared" ca="1" si="4"/>
        <v/>
      </c>
      <c r="Q98" s="12"/>
      <c r="R98" s="12"/>
      <c r="S98" s="13"/>
      <c r="T98" s="12" t="str">
        <f t="shared" si="5"/>
        <v/>
      </c>
      <c r="U98" s="12"/>
    </row>
    <row r="99" spans="1:21" x14ac:dyDescent="0.4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7"/>
      <c r="L99" s="17"/>
      <c r="M99" s="18"/>
      <c r="N99" s="18"/>
      <c r="O99" s="19" t="str">
        <f t="shared" ca="1" si="3"/>
        <v/>
      </c>
      <c r="P99" s="16" t="str">
        <f t="shared" ca="1" si="4"/>
        <v/>
      </c>
      <c r="Q99" s="16"/>
      <c r="R99" s="16"/>
      <c r="S99" s="17"/>
      <c r="T99" s="16" t="str">
        <f t="shared" si="5"/>
        <v/>
      </c>
      <c r="U99" s="16"/>
    </row>
    <row r="100" spans="1:21" x14ac:dyDescent="0.4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3"/>
      <c r="L100" s="13"/>
      <c r="M100" s="14"/>
      <c r="N100" s="14"/>
      <c r="O100" s="15" t="str">
        <f t="shared" ca="1" si="3"/>
        <v/>
      </c>
      <c r="P100" s="12" t="str">
        <f t="shared" ca="1" si="4"/>
        <v/>
      </c>
      <c r="Q100" s="12"/>
      <c r="R100" s="12"/>
      <c r="S100" s="13"/>
      <c r="T100" s="12" t="str">
        <f t="shared" si="5"/>
        <v/>
      </c>
      <c r="U100" s="12"/>
    </row>
    <row r="101" spans="1:21" x14ac:dyDescent="0.4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7"/>
      <c r="L101" s="17"/>
      <c r="M101" s="18"/>
      <c r="N101" s="18"/>
      <c r="O101" s="19" t="str">
        <f t="shared" ca="1" si="3"/>
        <v/>
      </c>
      <c r="P101" s="16" t="str">
        <f t="shared" ca="1" si="4"/>
        <v/>
      </c>
      <c r="Q101" s="16"/>
      <c r="R101" s="16"/>
      <c r="S101" s="17"/>
      <c r="T101" s="16" t="str">
        <f t="shared" si="5"/>
        <v/>
      </c>
      <c r="U101" s="16"/>
    </row>
    <row r="102" spans="1:21" x14ac:dyDescent="0.4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3"/>
      <c r="L102" s="13"/>
      <c r="M102" s="14"/>
      <c r="N102" s="14"/>
      <c r="O102" s="15" t="str">
        <f t="shared" ca="1" si="3"/>
        <v/>
      </c>
      <c r="P102" s="12" t="str">
        <f t="shared" ca="1" si="4"/>
        <v/>
      </c>
      <c r="Q102" s="12"/>
      <c r="R102" s="12"/>
      <c r="S102" s="13"/>
      <c r="T102" s="12" t="str">
        <f t="shared" si="5"/>
        <v/>
      </c>
      <c r="U102" s="12"/>
    </row>
    <row r="103" spans="1:21" x14ac:dyDescent="0.4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7"/>
      <c r="L103" s="17"/>
      <c r="M103" s="18"/>
      <c r="N103" s="18"/>
      <c r="O103" s="19" t="str">
        <f t="shared" ca="1" si="3"/>
        <v/>
      </c>
      <c r="P103" s="16" t="str">
        <f t="shared" ca="1" si="4"/>
        <v/>
      </c>
      <c r="Q103" s="16"/>
      <c r="R103" s="16"/>
      <c r="S103" s="17"/>
      <c r="T103" s="16" t="str">
        <f t="shared" si="5"/>
        <v/>
      </c>
      <c r="U103" s="16"/>
    </row>
    <row r="104" spans="1:21" x14ac:dyDescent="0.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3"/>
      <c r="L104" s="13"/>
      <c r="M104" s="14"/>
      <c r="N104" s="14"/>
      <c r="O104" s="15" t="str">
        <f t="shared" ca="1" si="3"/>
        <v/>
      </c>
      <c r="P104" s="12" t="str">
        <f t="shared" ca="1" si="4"/>
        <v/>
      </c>
      <c r="Q104" s="12"/>
      <c r="R104" s="12"/>
      <c r="S104" s="13"/>
      <c r="T104" s="12" t="str">
        <f t="shared" si="5"/>
        <v/>
      </c>
      <c r="U104" s="12"/>
    </row>
    <row r="105" spans="1:21" x14ac:dyDescent="0.4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7"/>
      <c r="L105" s="17"/>
      <c r="M105" s="18"/>
      <c r="N105" s="18"/>
      <c r="O105" s="19" t="str">
        <f t="shared" ca="1" si="3"/>
        <v/>
      </c>
      <c r="P105" s="16" t="str">
        <f t="shared" ca="1" si="4"/>
        <v/>
      </c>
      <c r="Q105" s="16"/>
      <c r="R105" s="16"/>
      <c r="S105" s="17"/>
      <c r="T105" s="16" t="str">
        <f t="shared" si="5"/>
        <v/>
      </c>
      <c r="U105" s="16"/>
    </row>
    <row r="106" spans="1:21" x14ac:dyDescent="0.4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3"/>
      <c r="L106" s="13"/>
      <c r="M106" s="14"/>
      <c r="N106" s="14"/>
      <c r="O106" s="15" t="str">
        <f t="shared" ca="1" si="3"/>
        <v/>
      </c>
      <c r="P106" s="12" t="str">
        <f t="shared" ca="1" si="4"/>
        <v/>
      </c>
      <c r="Q106" s="12"/>
      <c r="R106" s="12"/>
      <c r="S106" s="13"/>
      <c r="T106" s="12" t="str">
        <f t="shared" si="5"/>
        <v/>
      </c>
      <c r="U106" s="12"/>
    </row>
    <row r="107" spans="1:21" x14ac:dyDescent="0.4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7"/>
      <c r="L107" s="17"/>
      <c r="M107" s="18"/>
      <c r="N107" s="18"/>
      <c r="O107" s="19" t="str">
        <f t="shared" ca="1" si="3"/>
        <v/>
      </c>
      <c r="P107" s="16" t="str">
        <f t="shared" ca="1" si="4"/>
        <v/>
      </c>
      <c r="Q107" s="16"/>
      <c r="R107" s="16"/>
      <c r="S107" s="17"/>
      <c r="T107" s="16" t="str">
        <f t="shared" si="5"/>
        <v/>
      </c>
      <c r="U107" s="16"/>
    </row>
    <row r="108" spans="1:21" x14ac:dyDescent="0.4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3"/>
      <c r="L108" s="13"/>
      <c r="M108" s="14"/>
      <c r="N108" s="14"/>
      <c r="O108" s="15" t="str">
        <f t="shared" ca="1" si="3"/>
        <v/>
      </c>
      <c r="P108" s="12" t="str">
        <f t="shared" ca="1" si="4"/>
        <v/>
      </c>
      <c r="Q108" s="12"/>
      <c r="R108" s="12"/>
      <c r="S108" s="13"/>
      <c r="T108" s="12" t="str">
        <f t="shared" si="5"/>
        <v/>
      </c>
      <c r="U108" s="12"/>
    </row>
    <row r="109" spans="1:21" x14ac:dyDescent="0.4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7"/>
      <c r="L109" s="17"/>
      <c r="M109" s="18"/>
      <c r="N109" s="18"/>
      <c r="O109" s="19" t="str">
        <f t="shared" ca="1" si="3"/>
        <v/>
      </c>
      <c r="P109" s="16" t="str">
        <f t="shared" ca="1" si="4"/>
        <v/>
      </c>
      <c r="Q109" s="16"/>
      <c r="R109" s="16"/>
      <c r="S109" s="17"/>
      <c r="T109" s="16" t="str">
        <f t="shared" si="5"/>
        <v/>
      </c>
      <c r="U109" s="16"/>
    </row>
    <row r="110" spans="1:21" x14ac:dyDescent="0.4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3"/>
      <c r="L110" s="13"/>
      <c r="M110" s="14"/>
      <c r="N110" s="14"/>
      <c r="O110" s="15" t="str">
        <f t="shared" ca="1" si="3"/>
        <v/>
      </c>
      <c r="P110" s="12" t="str">
        <f t="shared" ca="1" si="4"/>
        <v/>
      </c>
      <c r="Q110" s="12"/>
      <c r="R110" s="12"/>
      <c r="S110" s="13"/>
      <c r="T110" s="12" t="str">
        <f t="shared" si="5"/>
        <v/>
      </c>
      <c r="U110" s="12"/>
    </row>
    <row r="111" spans="1:21" x14ac:dyDescent="0.4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7"/>
      <c r="L111" s="17"/>
      <c r="M111" s="18"/>
      <c r="N111" s="18"/>
      <c r="O111" s="19" t="str">
        <f t="shared" ca="1" si="3"/>
        <v/>
      </c>
      <c r="P111" s="16" t="str">
        <f t="shared" ca="1" si="4"/>
        <v/>
      </c>
      <c r="Q111" s="16"/>
      <c r="R111" s="16"/>
      <c r="S111" s="17"/>
      <c r="T111" s="16" t="str">
        <f t="shared" si="5"/>
        <v/>
      </c>
      <c r="U111" s="16"/>
    </row>
    <row r="112" spans="1:21" x14ac:dyDescent="0.4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3"/>
      <c r="L112" s="13"/>
      <c r="M112" s="14"/>
      <c r="N112" s="14"/>
      <c r="O112" s="15" t="str">
        <f t="shared" ca="1" si="3"/>
        <v/>
      </c>
      <c r="P112" s="12" t="str">
        <f t="shared" ca="1" si="4"/>
        <v/>
      </c>
      <c r="Q112" s="12"/>
      <c r="R112" s="12"/>
      <c r="S112" s="13"/>
      <c r="T112" s="12" t="str">
        <f t="shared" si="5"/>
        <v/>
      </c>
      <c r="U112" s="12"/>
    </row>
    <row r="113" spans="1:21" x14ac:dyDescent="0.4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7"/>
      <c r="L113" s="17"/>
      <c r="M113" s="18"/>
      <c r="N113" s="18"/>
      <c r="O113" s="19" t="str">
        <f t="shared" ca="1" si="3"/>
        <v/>
      </c>
      <c r="P113" s="16" t="str">
        <f t="shared" ca="1" si="4"/>
        <v/>
      </c>
      <c r="Q113" s="16"/>
      <c r="R113" s="16"/>
      <c r="S113" s="17"/>
      <c r="T113" s="16" t="str">
        <f t="shared" si="5"/>
        <v/>
      </c>
      <c r="U113" s="16"/>
    </row>
    <row r="114" spans="1:21" x14ac:dyDescent="0.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3"/>
      <c r="L114" s="13"/>
      <c r="M114" s="14"/>
      <c r="N114" s="14"/>
      <c r="O114" s="15" t="str">
        <f t="shared" ca="1" si="3"/>
        <v/>
      </c>
      <c r="P114" s="12" t="str">
        <f t="shared" ca="1" si="4"/>
        <v/>
      </c>
      <c r="Q114" s="12"/>
      <c r="R114" s="12"/>
      <c r="S114" s="13"/>
      <c r="T114" s="12" t="str">
        <f t="shared" si="5"/>
        <v/>
      </c>
      <c r="U114" s="12"/>
    </row>
    <row r="115" spans="1:21" x14ac:dyDescent="0.4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7"/>
      <c r="L115" s="17"/>
      <c r="M115" s="18"/>
      <c r="N115" s="18"/>
      <c r="O115" s="19" t="str">
        <f t="shared" ca="1" si="3"/>
        <v/>
      </c>
      <c r="P115" s="16" t="str">
        <f t="shared" ca="1" si="4"/>
        <v/>
      </c>
      <c r="Q115" s="16"/>
      <c r="R115" s="16"/>
      <c r="S115" s="17"/>
      <c r="T115" s="16" t="str">
        <f t="shared" si="5"/>
        <v/>
      </c>
      <c r="U115" s="16"/>
    </row>
    <row r="116" spans="1:21" x14ac:dyDescent="0.4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3"/>
      <c r="L116" s="13"/>
      <c r="M116" s="14"/>
      <c r="N116" s="14"/>
      <c r="O116" s="15" t="str">
        <f t="shared" ca="1" si="3"/>
        <v/>
      </c>
      <c r="P116" s="12" t="str">
        <f t="shared" ca="1" si="4"/>
        <v/>
      </c>
      <c r="Q116" s="12"/>
      <c r="R116" s="12"/>
      <c r="S116" s="13"/>
      <c r="T116" s="12" t="str">
        <f t="shared" si="5"/>
        <v/>
      </c>
      <c r="U116" s="12"/>
    </row>
    <row r="117" spans="1:21" x14ac:dyDescent="0.4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7"/>
      <c r="L117" s="17"/>
      <c r="M117" s="18"/>
      <c r="N117" s="18"/>
      <c r="O117" s="19" t="str">
        <f t="shared" ca="1" si="3"/>
        <v/>
      </c>
      <c r="P117" s="16" t="str">
        <f t="shared" ca="1" si="4"/>
        <v/>
      </c>
      <c r="Q117" s="16"/>
      <c r="R117" s="16"/>
      <c r="S117" s="17"/>
      <c r="T117" s="16" t="str">
        <f t="shared" si="5"/>
        <v/>
      </c>
      <c r="U117" s="16"/>
    </row>
    <row r="118" spans="1:21" x14ac:dyDescent="0.4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3"/>
      <c r="L118" s="13"/>
      <c r="M118" s="14"/>
      <c r="N118" s="14"/>
      <c r="O118" s="15" t="str">
        <f t="shared" ca="1" si="3"/>
        <v/>
      </c>
      <c r="P118" s="12" t="str">
        <f t="shared" ca="1" si="4"/>
        <v/>
      </c>
      <c r="Q118" s="12"/>
      <c r="R118" s="12"/>
      <c r="S118" s="13"/>
      <c r="T118" s="12" t="str">
        <f t="shared" si="5"/>
        <v/>
      </c>
      <c r="U118" s="12"/>
    </row>
    <row r="119" spans="1:21" x14ac:dyDescent="0.4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7"/>
      <c r="L119" s="17"/>
      <c r="M119" s="18"/>
      <c r="N119" s="18"/>
      <c r="O119" s="19" t="str">
        <f t="shared" ca="1" si="3"/>
        <v/>
      </c>
      <c r="P119" s="16" t="str">
        <f t="shared" ca="1" si="4"/>
        <v/>
      </c>
      <c r="Q119" s="16"/>
      <c r="R119" s="16"/>
      <c r="S119" s="17"/>
      <c r="T119" s="16" t="str">
        <f t="shared" si="5"/>
        <v/>
      </c>
      <c r="U119" s="16"/>
    </row>
    <row r="120" spans="1:21" x14ac:dyDescent="0.4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3"/>
      <c r="L120" s="13"/>
      <c r="M120" s="14"/>
      <c r="N120" s="14"/>
      <c r="O120" s="15" t="str">
        <f t="shared" ca="1" si="3"/>
        <v/>
      </c>
      <c r="P120" s="12" t="str">
        <f t="shared" ca="1" si="4"/>
        <v/>
      </c>
      <c r="Q120" s="12"/>
      <c r="R120" s="12"/>
      <c r="S120" s="13"/>
      <c r="T120" s="12" t="str">
        <f t="shared" si="5"/>
        <v/>
      </c>
      <c r="U120" s="12"/>
    </row>
    <row r="121" spans="1:21" x14ac:dyDescent="0.4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7"/>
      <c r="L121" s="17"/>
      <c r="M121" s="18"/>
      <c r="N121" s="18"/>
      <c r="O121" s="19" t="str">
        <f t="shared" ca="1" si="3"/>
        <v/>
      </c>
      <c r="P121" s="16" t="str">
        <f t="shared" ca="1" si="4"/>
        <v/>
      </c>
      <c r="Q121" s="16"/>
      <c r="R121" s="16"/>
      <c r="S121" s="17"/>
      <c r="T121" s="16" t="str">
        <f t="shared" si="5"/>
        <v/>
      </c>
      <c r="U121" s="16"/>
    </row>
    <row r="122" spans="1:21" x14ac:dyDescent="0.4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3"/>
      <c r="L122" s="13"/>
      <c r="M122" s="14"/>
      <c r="N122" s="14"/>
      <c r="O122" s="15" t="str">
        <f t="shared" ca="1" si="3"/>
        <v/>
      </c>
      <c r="P122" s="12" t="str">
        <f t="shared" ca="1" si="4"/>
        <v/>
      </c>
      <c r="Q122" s="12"/>
      <c r="R122" s="12"/>
      <c r="S122" s="13"/>
      <c r="T122" s="12" t="str">
        <f t="shared" si="5"/>
        <v/>
      </c>
      <c r="U122" s="12"/>
    </row>
    <row r="123" spans="1:21" x14ac:dyDescent="0.4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7"/>
      <c r="L123" s="17"/>
      <c r="M123" s="18"/>
      <c r="N123" s="18"/>
      <c r="O123" s="19" t="str">
        <f t="shared" ca="1" si="3"/>
        <v/>
      </c>
      <c r="P123" s="16" t="str">
        <f t="shared" ca="1" si="4"/>
        <v/>
      </c>
      <c r="Q123" s="16"/>
      <c r="R123" s="16"/>
      <c r="S123" s="17"/>
      <c r="T123" s="16" t="str">
        <f t="shared" si="5"/>
        <v/>
      </c>
      <c r="U123" s="16"/>
    </row>
    <row r="124" spans="1:21" x14ac:dyDescent="0.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3"/>
      <c r="L124" s="13"/>
      <c r="M124" s="14"/>
      <c r="N124" s="14"/>
      <c r="O124" s="15" t="str">
        <f t="shared" ca="1" si="3"/>
        <v/>
      </c>
      <c r="P124" s="12" t="str">
        <f t="shared" ca="1" si="4"/>
        <v/>
      </c>
      <c r="Q124" s="12"/>
      <c r="R124" s="12"/>
      <c r="S124" s="13"/>
      <c r="T124" s="12" t="str">
        <f t="shared" si="5"/>
        <v/>
      </c>
      <c r="U124" s="12"/>
    </row>
    <row r="125" spans="1:21" x14ac:dyDescent="0.4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7"/>
      <c r="L125" s="17"/>
      <c r="M125" s="18"/>
      <c r="N125" s="18"/>
      <c r="O125" s="19" t="str">
        <f t="shared" ca="1" si="3"/>
        <v/>
      </c>
      <c r="P125" s="16" t="str">
        <f t="shared" ca="1" si="4"/>
        <v/>
      </c>
      <c r="Q125" s="16"/>
      <c r="R125" s="16"/>
      <c r="S125" s="17"/>
      <c r="T125" s="16" t="str">
        <f t="shared" si="5"/>
        <v/>
      </c>
      <c r="U125" s="16"/>
    </row>
    <row r="126" spans="1:21" x14ac:dyDescent="0.4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3"/>
      <c r="L126" s="13"/>
      <c r="M126" s="14"/>
      <c r="N126" s="14"/>
      <c r="O126" s="15" t="str">
        <f t="shared" ca="1" si="3"/>
        <v/>
      </c>
      <c r="P126" s="12" t="str">
        <f t="shared" ca="1" si="4"/>
        <v/>
      </c>
      <c r="Q126" s="12"/>
      <c r="R126" s="12"/>
      <c r="S126" s="13"/>
      <c r="T126" s="12" t="str">
        <f t="shared" si="5"/>
        <v/>
      </c>
      <c r="U126" s="12"/>
    </row>
    <row r="127" spans="1:21" x14ac:dyDescent="0.4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7"/>
      <c r="L127" s="17"/>
      <c r="M127" s="18"/>
      <c r="N127" s="18"/>
      <c r="O127" s="19" t="str">
        <f t="shared" ca="1" si="3"/>
        <v/>
      </c>
      <c r="P127" s="16" t="str">
        <f t="shared" ca="1" si="4"/>
        <v/>
      </c>
      <c r="Q127" s="16"/>
      <c r="R127" s="16"/>
      <c r="S127" s="17"/>
      <c r="T127" s="16" t="str">
        <f t="shared" si="5"/>
        <v/>
      </c>
      <c r="U127" s="16"/>
    </row>
    <row r="128" spans="1:21" x14ac:dyDescent="0.4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3"/>
      <c r="L128" s="13"/>
      <c r="M128" s="14"/>
      <c r="N128" s="14"/>
      <c r="O128" s="15" t="str">
        <f t="shared" ca="1" si="3"/>
        <v/>
      </c>
      <c r="P128" s="12" t="str">
        <f t="shared" ca="1" si="4"/>
        <v/>
      </c>
      <c r="Q128" s="12"/>
      <c r="R128" s="12"/>
      <c r="S128" s="13"/>
      <c r="T128" s="12" t="str">
        <f t="shared" si="5"/>
        <v/>
      </c>
      <c r="U128" s="12"/>
    </row>
    <row r="129" spans="1:21" x14ac:dyDescent="0.4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7"/>
      <c r="L129" s="17"/>
      <c r="M129" s="18"/>
      <c r="N129" s="18"/>
      <c r="O129" s="19" t="str">
        <f t="shared" ca="1" si="3"/>
        <v/>
      </c>
      <c r="P129" s="16" t="str">
        <f t="shared" ca="1" si="4"/>
        <v/>
      </c>
      <c r="Q129" s="16"/>
      <c r="R129" s="16"/>
      <c r="S129" s="17"/>
      <c r="T129" s="16" t="str">
        <f t="shared" si="5"/>
        <v/>
      </c>
      <c r="U129" s="16"/>
    </row>
    <row r="130" spans="1:21" x14ac:dyDescent="0.4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3"/>
      <c r="L130" s="13"/>
      <c r="M130" s="14"/>
      <c r="N130" s="14"/>
      <c r="O130" s="15" t="str">
        <f t="shared" ca="1" si="3"/>
        <v/>
      </c>
      <c r="P130" s="12" t="str">
        <f t="shared" ca="1" si="4"/>
        <v/>
      </c>
      <c r="Q130" s="12"/>
      <c r="R130" s="12"/>
      <c r="S130" s="13"/>
      <c r="T130" s="12" t="str">
        <f t="shared" si="5"/>
        <v/>
      </c>
      <c r="U130" s="12"/>
    </row>
    <row r="131" spans="1:21" x14ac:dyDescent="0.4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7"/>
      <c r="L131" s="17"/>
      <c r="M131" s="18"/>
      <c r="N131" s="18"/>
      <c r="O131" s="19" t="str">
        <f t="shared" ca="1" si="3"/>
        <v/>
      </c>
      <c r="P131" s="16" t="str">
        <f t="shared" ca="1" si="4"/>
        <v/>
      </c>
      <c r="Q131" s="16"/>
      <c r="R131" s="16"/>
      <c r="S131" s="17"/>
      <c r="T131" s="16" t="str">
        <f t="shared" si="5"/>
        <v/>
      </c>
      <c r="U131" s="16"/>
    </row>
    <row r="132" spans="1:21" x14ac:dyDescent="0.4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3"/>
      <c r="L132" s="13"/>
      <c r="M132" s="14"/>
      <c r="N132" s="14"/>
      <c r="O132" s="15" t="str">
        <f t="shared" ca="1" si="3"/>
        <v/>
      </c>
      <c r="P132" s="12" t="str">
        <f t="shared" ca="1" si="4"/>
        <v/>
      </c>
      <c r="Q132" s="12"/>
      <c r="R132" s="12"/>
      <c r="S132" s="13"/>
      <c r="T132" s="12" t="str">
        <f t="shared" si="5"/>
        <v/>
      </c>
      <c r="U132" s="12"/>
    </row>
    <row r="133" spans="1:21" x14ac:dyDescent="0.4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7"/>
      <c r="L133" s="17"/>
      <c r="M133" s="18"/>
      <c r="N133" s="18"/>
      <c r="O133" s="19" t="str">
        <f t="shared" ref="O133:O196" ca="1" si="6">IF(N133="","",N133-TODAY())</f>
        <v/>
      </c>
      <c r="P133" s="16" t="str">
        <f t="shared" ref="P133:P196" ca="1" si="7">IF(O133="","",IF(O133&lt;0,"Expired",IF(O133&lt;=30,"Expiring Soon",IF(O133&lt;=90,"Renew Soon","Active"))))</f>
        <v/>
      </c>
      <c r="Q133" s="16"/>
      <c r="R133" s="16"/>
      <c r="S133" s="17"/>
      <c r="T133" s="16" t="str">
        <f t="shared" ref="T133:T196" si="8">IF(OR(K133="",S133=""),"",IF(K133&gt;=S133,"Yes","Below Minimum"))</f>
        <v/>
      </c>
      <c r="U133" s="16"/>
    </row>
    <row r="134" spans="1:21" x14ac:dyDescent="0.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3"/>
      <c r="L134" s="13"/>
      <c r="M134" s="14"/>
      <c r="N134" s="14"/>
      <c r="O134" s="15" t="str">
        <f t="shared" ca="1" si="6"/>
        <v/>
      </c>
      <c r="P134" s="12" t="str">
        <f t="shared" ca="1" si="7"/>
        <v/>
      </c>
      <c r="Q134" s="12"/>
      <c r="R134" s="12"/>
      <c r="S134" s="13"/>
      <c r="T134" s="12" t="str">
        <f t="shared" si="8"/>
        <v/>
      </c>
      <c r="U134" s="12"/>
    </row>
    <row r="135" spans="1:21" x14ac:dyDescent="0.4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7"/>
      <c r="L135" s="17"/>
      <c r="M135" s="18"/>
      <c r="N135" s="18"/>
      <c r="O135" s="19" t="str">
        <f t="shared" ca="1" si="6"/>
        <v/>
      </c>
      <c r="P135" s="16" t="str">
        <f t="shared" ca="1" si="7"/>
        <v/>
      </c>
      <c r="Q135" s="16"/>
      <c r="R135" s="16"/>
      <c r="S135" s="17"/>
      <c r="T135" s="16" t="str">
        <f t="shared" si="8"/>
        <v/>
      </c>
      <c r="U135" s="16"/>
    </row>
    <row r="136" spans="1:21" x14ac:dyDescent="0.4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3"/>
      <c r="L136" s="13"/>
      <c r="M136" s="14"/>
      <c r="N136" s="14"/>
      <c r="O136" s="15" t="str">
        <f t="shared" ca="1" si="6"/>
        <v/>
      </c>
      <c r="P136" s="12" t="str">
        <f t="shared" ca="1" si="7"/>
        <v/>
      </c>
      <c r="Q136" s="12"/>
      <c r="R136" s="12"/>
      <c r="S136" s="13"/>
      <c r="T136" s="12" t="str">
        <f t="shared" si="8"/>
        <v/>
      </c>
      <c r="U136" s="12"/>
    </row>
    <row r="137" spans="1:21" x14ac:dyDescent="0.4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7"/>
      <c r="L137" s="17"/>
      <c r="M137" s="18"/>
      <c r="N137" s="18"/>
      <c r="O137" s="19" t="str">
        <f t="shared" ca="1" si="6"/>
        <v/>
      </c>
      <c r="P137" s="16" t="str">
        <f t="shared" ca="1" si="7"/>
        <v/>
      </c>
      <c r="Q137" s="16"/>
      <c r="R137" s="16"/>
      <c r="S137" s="17"/>
      <c r="T137" s="16" t="str">
        <f t="shared" si="8"/>
        <v/>
      </c>
      <c r="U137" s="16"/>
    </row>
    <row r="138" spans="1:21" x14ac:dyDescent="0.4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3"/>
      <c r="L138" s="13"/>
      <c r="M138" s="14"/>
      <c r="N138" s="14"/>
      <c r="O138" s="15" t="str">
        <f t="shared" ca="1" si="6"/>
        <v/>
      </c>
      <c r="P138" s="12" t="str">
        <f t="shared" ca="1" si="7"/>
        <v/>
      </c>
      <c r="Q138" s="12"/>
      <c r="R138" s="12"/>
      <c r="S138" s="13"/>
      <c r="T138" s="12" t="str">
        <f t="shared" si="8"/>
        <v/>
      </c>
      <c r="U138" s="12"/>
    </row>
    <row r="139" spans="1:21" x14ac:dyDescent="0.4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7"/>
      <c r="L139" s="17"/>
      <c r="M139" s="18"/>
      <c r="N139" s="18"/>
      <c r="O139" s="19" t="str">
        <f t="shared" ca="1" si="6"/>
        <v/>
      </c>
      <c r="P139" s="16" t="str">
        <f t="shared" ca="1" si="7"/>
        <v/>
      </c>
      <c r="Q139" s="16"/>
      <c r="R139" s="16"/>
      <c r="S139" s="17"/>
      <c r="T139" s="16" t="str">
        <f t="shared" si="8"/>
        <v/>
      </c>
      <c r="U139" s="16"/>
    </row>
    <row r="140" spans="1:21" x14ac:dyDescent="0.4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3"/>
      <c r="L140" s="13"/>
      <c r="M140" s="14"/>
      <c r="N140" s="14"/>
      <c r="O140" s="15" t="str">
        <f t="shared" ca="1" si="6"/>
        <v/>
      </c>
      <c r="P140" s="12" t="str">
        <f t="shared" ca="1" si="7"/>
        <v/>
      </c>
      <c r="Q140" s="12"/>
      <c r="R140" s="12"/>
      <c r="S140" s="13"/>
      <c r="T140" s="12" t="str">
        <f t="shared" si="8"/>
        <v/>
      </c>
      <c r="U140" s="12"/>
    </row>
    <row r="141" spans="1:21" x14ac:dyDescent="0.4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7"/>
      <c r="L141" s="17"/>
      <c r="M141" s="18"/>
      <c r="N141" s="18"/>
      <c r="O141" s="19" t="str">
        <f t="shared" ca="1" si="6"/>
        <v/>
      </c>
      <c r="P141" s="16" t="str">
        <f t="shared" ca="1" si="7"/>
        <v/>
      </c>
      <c r="Q141" s="16"/>
      <c r="R141" s="16"/>
      <c r="S141" s="17"/>
      <c r="T141" s="16" t="str">
        <f t="shared" si="8"/>
        <v/>
      </c>
      <c r="U141" s="16"/>
    </row>
    <row r="142" spans="1:21" x14ac:dyDescent="0.4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3"/>
      <c r="L142" s="13"/>
      <c r="M142" s="14"/>
      <c r="N142" s="14"/>
      <c r="O142" s="15" t="str">
        <f t="shared" ca="1" si="6"/>
        <v/>
      </c>
      <c r="P142" s="12" t="str">
        <f t="shared" ca="1" si="7"/>
        <v/>
      </c>
      <c r="Q142" s="12"/>
      <c r="R142" s="12"/>
      <c r="S142" s="13"/>
      <c r="T142" s="12" t="str">
        <f t="shared" si="8"/>
        <v/>
      </c>
      <c r="U142" s="12"/>
    </row>
    <row r="143" spans="1:21" x14ac:dyDescent="0.4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7"/>
      <c r="L143" s="17"/>
      <c r="M143" s="18"/>
      <c r="N143" s="18"/>
      <c r="O143" s="19" t="str">
        <f t="shared" ca="1" si="6"/>
        <v/>
      </c>
      <c r="P143" s="16" t="str">
        <f t="shared" ca="1" si="7"/>
        <v/>
      </c>
      <c r="Q143" s="16"/>
      <c r="R143" s="16"/>
      <c r="S143" s="17"/>
      <c r="T143" s="16" t="str">
        <f t="shared" si="8"/>
        <v/>
      </c>
      <c r="U143" s="16"/>
    </row>
    <row r="144" spans="1:21" x14ac:dyDescent="0.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3"/>
      <c r="L144" s="13"/>
      <c r="M144" s="14"/>
      <c r="N144" s="14"/>
      <c r="O144" s="15" t="str">
        <f t="shared" ca="1" si="6"/>
        <v/>
      </c>
      <c r="P144" s="12" t="str">
        <f t="shared" ca="1" si="7"/>
        <v/>
      </c>
      <c r="Q144" s="12"/>
      <c r="R144" s="12"/>
      <c r="S144" s="13"/>
      <c r="T144" s="12" t="str">
        <f t="shared" si="8"/>
        <v/>
      </c>
      <c r="U144" s="12"/>
    </row>
    <row r="145" spans="1:21" x14ac:dyDescent="0.4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7"/>
      <c r="L145" s="17"/>
      <c r="M145" s="18"/>
      <c r="N145" s="18"/>
      <c r="O145" s="19" t="str">
        <f t="shared" ca="1" si="6"/>
        <v/>
      </c>
      <c r="P145" s="16" t="str">
        <f t="shared" ca="1" si="7"/>
        <v/>
      </c>
      <c r="Q145" s="16"/>
      <c r="R145" s="16"/>
      <c r="S145" s="17"/>
      <c r="T145" s="16" t="str">
        <f t="shared" si="8"/>
        <v/>
      </c>
      <c r="U145" s="16"/>
    </row>
    <row r="146" spans="1:21" x14ac:dyDescent="0.4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3"/>
      <c r="L146" s="13"/>
      <c r="M146" s="14"/>
      <c r="N146" s="14"/>
      <c r="O146" s="15" t="str">
        <f t="shared" ca="1" si="6"/>
        <v/>
      </c>
      <c r="P146" s="12" t="str">
        <f t="shared" ca="1" si="7"/>
        <v/>
      </c>
      <c r="Q146" s="12"/>
      <c r="R146" s="12"/>
      <c r="S146" s="13"/>
      <c r="T146" s="12" t="str">
        <f t="shared" si="8"/>
        <v/>
      </c>
      <c r="U146" s="12"/>
    </row>
    <row r="147" spans="1:21" x14ac:dyDescent="0.4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7"/>
      <c r="L147" s="17"/>
      <c r="M147" s="18"/>
      <c r="N147" s="18"/>
      <c r="O147" s="19" t="str">
        <f t="shared" ca="1" si="6"/>
        <v/>
      </c>
      <c r="P147" s="16" t="str">
        <f t="shared" ca="1" si="7"/>
        <v/>
      </c>
      <c r="Q147" s="16"/>
      <c r="R147" s="16"/>
      <c r="S147" s="17"/>
      <c r="T147" s="16" t="str">
        <f t="shared" si="8"/>
        <v/>
      </c>
      <c r="U147" s="16"/>
    </row>
    <row r="148" spans="1:21" x14ac:dyDescent="0.4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3"/>
      <c r="L148" s="13"/>
      <c r="M148" s="14"/>
      <c r="N148" s="14"/>
      <c r="O148" s="15" t="str">
        <f t="shared" ca="1" si="6"/>
        <v/>
      </c>
      <c r="P148" s="12" t="str">
        <f t="shared" ca="1" si="7"/>
        <v/>
      </c>
      <c r="Q148" s="12"/>
      <c r="R148" s="12"/>
      <c r="S148" s="13"/>
      <c r="T148" s="12" t="str">
        <f t="shared" si="8"/>
        <v/>
      </c>
      <c r="U148" s="12"/>
    </row>
    <row r="149" spans="1:21" x14ac:dyDescent="0.4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7"/>
      <c r="L149" s="17"/>
      <c r="M149" s="18"/>
      <c r="N149" s="18"/>
      <c r="O149" s="19" t="str">
        <f t="shared" ca="1" si="6"/>
        <v/>
      </c>
      <c r="P149" s="16" t="str">
        <f t="shared" ca="1" si="7"/>
        <v/>
      </c>
      <c r="Q149" s="16"/>
      <c r="R149" s="16"/>
      <c r="S149" s="17"/>
      <c r="T149" s="16" t="str">
        <f t="shared" si="8"/>
        <v/>
      </c>
      <c r="U149" s="16"/>
    </row>
    <row r="150" spans="1:21" x14ac:dyDescent="0.4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3"/>
      <c r="L150" s="13"/>
      <c r="M150" s="14"/>
      <c r="N150" s="14"/>
      <c r="O150" s="15" t="str">
        <f t="shared" ca="1" si="6"/>
        <v/>
      </c>
      <c r="P150" s="12" t="str">
        <f t="shared" ca="1" si="7"/>
        <v/>
      </c>
      <c r="Q150" s="12"/>
      <c r="R150" s="12"/>
      <c r="S150" s="13"/>
      <c r="T150" s="12" t="str">
        <f t="shared" si="8"/>
        <v/>
      </c>
      <c r="U150" s="12"/>
    </row>
    <row r="151" spans="1:21" x14ac:dyDescent="0.4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7"/>
      <c r="L151" s="17"/>
      <c r="M151" s="18"/>
      <c r="N151" s="18"/>
      <c r="O151" s="19" t="str">
        <f t="shared" ca="1" si="6"/>
        <v/>
      </c>
      <c r="P151" s="16" t="str">
        <f t="shared" ca="1" si="7"/>
        <v/>
      </c>
      <c r="Q151" s="16"/>
      <c r="R151" s="16"/>
      <c r="S151" s="17"/>
      <c r="T151" s="16" t="str">
        <f t="shared" si="8"/>
        <v/>
      </c>
      <c r="U151" s="16"/>
    </row>
    <row r="152" spans="1:21" x14ac:dyDescent="0.4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3"/>
      <c r="L152" s="13"/>
      <c r="M152" s="14"/>
      <c r="N152" s="14"/>
      <c r="O152" s="15" t="str">
        <f t="shared" ca="1" si="6"/>
        <v/>
      </c>
      <c r="P152" s="12" t="str">
        <f t="shared" ca="1" si="7"/>
        <v/>
      </c>
      <c r="Q152" s="12"/>
      <c r="R152" s="12"/>
      <c r="S152" s="13"/>
      <c r="T152" s="12" t="str">
        <f t="shared" si="8"/>
        <v/>
      </c>
      <c r="U152" s="12"/>
    </row>
    <row r="153" spans="1:21" x14ac:dyDescent="0.4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7"/>
      <c r="L153" s="17"/>
      <c r="M153" s="18"/>
      <c r="N153" s="18"/>
      <c r="O153" s="19" t="str">
        <f t="shared" ca="1" si="6"/>
        <v/>
      </c>
      <c r="P153" s="16" t="str">
        <f t="shared" ca="1" si="7"/>
        <v/>
      </c>
      <c r="Q153" s="16"/>
      <c r="R153" s="16"/>
      <c r="S153" s="17"/>
      <c r="T153" s="16" t="str">
        <f t="shared" si="8"/>
        <v/>
      </c>
      <c r="U153" s="16"/>
    </row>
    <row r="154" spans="1:21" x14ac:dyDescent="0.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3"/>
      <c r="L154" s="13"/>
      <c r="M154" s="14"/>
      <c r="N154" s="14"/>
      <c r="O154" s="15" t="str">
        <f t="shared" ca="1" si="6"/>
        <v/>
      </c>
      <c r="P154" s="12" t="str">
        <f t="shared" ca="1" si="7"/>
        <v/>
      </c>
      <c r="Q154" s="12"/>
      <c r="R154" s="12"/>
      <c r="S154" s="13"/>
      <c r="T154" s="12" t="str">
        <f t="shared" si="8"/>
        <v/>
      </c>
      <c r="U154" s="12"/>
    </row>
    <row r="155" spans="1:21" x14ac:dyDescent="0.4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7"/>
      <c r="L155" s="17"/>
      <c r="M155" s="18"/>
      <c r="N155" s="18"/>
      <c r="O155" s="19" t="str">
        <f t="shared" ca="1" si="6"/>
        <v/>
      </c>
      <c r="P155" s="16" t="str">
        <f t="shared" ca="1" si="7"/>
        <v/>
      </c>
      <c r="Q155" s="16"/>
      <c r="R155" s="16"/>
      <c r="S155" s="17"/>
      <c r="T155" s="16" t="str">
        <f t="shared" si="8"/>
        <v/>
      </c>
      <c r="U155" s="16"/>
    </row>
    <row r="156" spans="1:21" x14ac:dyDescent="0.4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3"/>
      <c r="L156" s="13"/>
      <c r="M156" s="14"/>
      <c r="N156" s="14"/>
      <c r="O156" s="15" t="str">
        <f t="shared" ca="1" si="6"/>
        <v/>
      </c>
      <c r="P156" s="12" t="str">
        <f t="shared" ca="1" si="7"/>
        <v/>
      </c>
      <c r="Q156" s="12"/>
      <c r="R156" s="12"/>
      <c r="S156" s="13"/>
      <c r="T156" s="12" t="str">
        <f t="shared" si="8"/>
        <v/>
      </c>
      <c r="U156" s="12"/>
    </row>
    <row r="157" spans="1:21" x14ac:dyDescent="0.4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7"/>
      <c r="L157" s="17"/>
      <c r="M157" s="18"/>
      <c r="N157" s="18"/>
      <c r="O157" s="19" t="str">
        <f t="shared" ca="1" si="6"/>
        <v/>
      </c>
      <c r="P157" s="16" t="str">
        <f t="shared" ca="1" si="7"/>
        <v/>
      </c>
      <c r="Q157" s="16"/>
      <c r="R157" s="16"/>
      <c r="S157" s="17"/>
      <c r="T157" s="16" t="str">
        <f t="shared" si="8"/>
        <v/>
      </c>
      <c r="U157" s="16"/>
    </row>
    <row r="158" spans="1:21" x14ac:dyDescent="0.4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3"/>
      <c r="L158" s="13"/>
      <c r="M158" s="14"/>
      <c r="N158" s="14"/>
      <c r="O158" s="15" t="str">
        <f t="shared" ca="1" si="6"/>
        <v/>
      </c>
      <c r="P158" s="12" t="str">
        <f t="shared" ca="1" si="7"/>
        <v/>
      </c>
      <c r="Q158" s="12"/>
      <c r="R158" s="12"/>
      <c r="S158" s="13"/>
      <c r="T158" s="12" t="str">
        <f t="shared" si="8"/>
        <v/>
      </c>
      <c r="U158" s="12"/>
    </row>
    <row r="159" spans="1:21" x14ac:dyDescent="0.4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7"/>
      <c r="L159" s="17"/>
      <c r="M159" s="18"/>
      <c r="N159" s="18"/>
      <c r="O159" s="19" t="str">
        <f t="shared" ca="1" si="6"/>
        <v/>
      </c>
      <c r="P159" s="16" t="str">
        <f t="shared" ca="1" si="7"/>
        <v/>
      </c>
      <c r="Q159" s="16"/>
      <c r="R159" s="16"/>
      <c r="S159" s="17"/>
      <c r="T159" s="16" t="str">
        <f t="shared" si="8"/>
        <v/>
      </c>
      <c r="U159" s="16"/>
    </row>
    <row r="160" spans="1:21" x14ac:dyDescent="0.4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3"/>
      <c r="L160" s="13"/>
      <c r="M160" s="14"/>
      <c r="N160" s="14"/>
      <c r="O160" s="15" t="str">
        <f t="shared" ca="1" si="6"/>
        <v/>
      </c>
      <c r="P160" s="12" t="str">
        <f t="shared" ca="1" si="7"/>
        <v/>
      </c>
      <c r="Q160" s="12"/>
      <c r="R160" s="12"/>
      <c r="S160" s="13"/>
      <c r="T160" s="12" t="str">
        <f t="shared" si="8"/>
        <v/>
      </c>
      <c r="U160" s="12"/>
    </row>
    <row r="161" spans="1:21" x14ac:dyDescent="0.4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7"/>
      <c r="L161" s="17"/>
      <c r="M161" s="18"/>
      <c r="N161" s="18"/>
      <c r="O161" s="19" t="str">
        <f t="shared" ca="1" si="6"/>
        <v/>
      </c>
      <c r="P161" s="16" t="str">
        <f t="shared" ca="1" si="7"/>
        <v/>
      </c>
      <c r="Q161" s="16"/>
      <c r="R161" s="16"/>
      <c r="S161" s="17"/>
      <c r="T161" s="16" t="str">
        <f t="shared" si="8"/>
        <v/>
      </c>
      <c r="U161" s="16"/>
    </row>
    <row r="162" spans="1:21" x14ac:dyDescent="0.4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3"/>
      <c r="L162" s="13"/>
      <c r="M162" s="14"/>
      <c r="N162" s="14"/>
      <c r="O162" s="15" t="str">
        <f t="shared" ca="1" si="6"/>
        <v/>
      </c>
      <c r="P162" s="12" t="str">
        <f t="shared" ca="1" si="7"/>
        <v/>
      </c>
      <c r="Q162" s="12"/>
      <c r="R162" s="12"/>
      <c r="S162" s="13"/>
      <c r="T162" s="12" t="str">
        <f t="shared" si="8"/>
        <v/>
      </c>
      <c r="U162" s="12"/>
    </row>
    <row r="163" spans="1:21" x14ac:dyDescent="0.4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7"/>
      <c r="L163" s="17"/>
      <c r="M163" s="18"/>
      <c r="N163" s="18"/>
      <c r="O163" s="19" t="str">
        <f t="shared" ca="1" si="6"/>
        <v/>
      </c>
      <c r="P163" s="16" t="str">
        <f t="shared" ca="1" si="7"/>
        <v/>
      </c>
      <c r="Q163" s="16"/>
      <c r="R163" s="16"/>
      <c r="S163" s="17"/>
      <c r="T163" s="16" t="str">
        <f t="shared" si="8"/>
        <v/>
      </c>
      <c r="U163" s="16"/>
    </row>
    <row r="164" spans="1:21" x14ac:dyDescent="0.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3"/>
      <c r="L164" s="13"/>
      <c r="M164" s="14"/>
      <c r="N164" s="14"/>
      <c r="O164" s="15" t="str">
        <f t="shared" ca="1" si="6"/>
        <v/>
      </c>
      <c r="P164" s="12" t="str">
        <f t="shared" ca="1" si="7"/>
        <v/>
      </c>
      <c r="Q164" s="12"/>
      <c r="R164" s="12"/>
      <c r="S164" s="13"/>
      <c r="T164" s="12" t="str">
        <f t="shared" si="8"/>
        <v/>
      </c>
      <c r="U164" s="12"/>
    </row>
    <row r="165" spans="1:21" x14ac:dyDescent="0.4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7"/>
      <c r="L165" s="17"/>
      <c r="M165" s="18"/>
      <c r="N165" s="18"/>
      <c r="O165" s="19" t="str">
        <f t="shared" ca="1" si="6"/>
        <v/>
      </c>
      <c r="P165" s="16" t="str">
        <f t="shared" ca="1" si="7"/>
        <v/>
      </c>
      <c r="Q165" s="16"/>
      <c r="R165" s="16"/>
      <c r="S165" s="17"/>
      <c r="T165" s="16" t="str">
        <f t="shared" si="8"/>
        <v/>
      </c>
      <c r="U165" s="16"/>
    </row>
    <row r="166" spans="1:21" x14ac:dyDescent="0.4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3"/>
      <c r="L166" s="13"/>
      <c r="M166" s="14"/>
      <c r="N166" s="14"/>
      <c r="O166" s="15" t="str">
        <f t="shared" ca="1" si="6"/>
        <v/>
      </c>
      <c r="P166" s="12" t="str">
        <f t="shared" ca="1" si="7"/>
        <v/>
      </c>
      <c r="Q166" s="12"/>
      <c r="R166" s="12"/>
      <c r="S166" s="13"/>
      <c r="T166" s="12" t="str">
        <f t="shared" si="8"/>
        <v/>
      </c>
      <c r="U166" s="12"/>
    </row>
    <row r="167" spans="1:21" x14ac:dyDescent="0.4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7"/>
      <c r="L167" s="17"/>
      <c r="M167" s="18"/>
      <c r="N167" s="18"/>
      <c r="O167" s="19" t="str">
        <f t="shared" ca="1" si="6"/>
        <v/>
      </c>
      <c r="P167" s="16" t="str">
        <f t="shared" ca="1" si="7"/>
        <v/>
      </c>
      <c r="Q167" s="16"/>
      <c r="R167" s="16"/>
      <c r="S167" s="17"/>
      <c r="T167" s="16" t="str">
        <f t="shared" si="8"/>
        <v/>
      </c>
      <c r="U167" s="16"/>
    </row>
    <row r="168" spans="1:21" x14ac:dyDescent="0.4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3"/>
      <c r="L168" s="13"/>
      <c r="M168" s="14"/>
      <c r="N168" s="14"/>
      <c r="O168" s="15" t="str">
        <f t="shared" ca="1" si="6"/>
        <v/>
      </c>
      <c r="P168" s="12" t="str">
        <f t="shared" ca="1" si="7"/>
        <v/>
      </c>
      <c r="Q168" s="12"/>
      <c r="R168" s="12"/>
      <c r="S168" s="13"/>
      <c r="T168" s="12" t="str">
        <f t="shared" si="8"/>
        <v/>
      </c>
      <c r="U168" s="12"/>
    </row>
    <row r="169" spans="1:21" x14ac:dyDescent="0.4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7"/>
      <c r="L169" s="17"/>
      <c r="M169" s="18"/>
      <c r="N169" s="18"/>
      <c r="O169" s="19" t="str">
        <f t="shared" ca="1" si="6"/>
        <v/>
      </c>
      <c r="P169" s="16" t="str">
        <f t="shared" ca="1" si="7"/>
        <v/>
      </c>
      <c r="Q169" s="16"/>
      <c r="R169" s="16"/>
      <c r="S169" s="17"/>
      <c r="T169" s="16" t="str">
        <f t="shared" si="8"/>
        <v/>
      </c>
      <c r="U169" s="16"/>
    </row>
    <row r="170" spans="1:21" x14ac:dyDescent="0.4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3"/>
      <c r="L170" s="13"/>
      <c r="M170" s="14"/>
      <c r="N170" s="14"/>
      <c r="O170" s="15" t="str">
        <f t="shared" ca="1" si="6"/>
        <v/>
      </c>
      <c r="P170" s="12" t="str">
        <f t="shared" ca="1" si="7"/>
        <v/>
      </c>
      <c r="Q170" s="12"/>
      <c r="R170" s="12"/>
      <c r="S170" s="13"/>
      <c r="T170" s="12" t="str">
        <f t="shared" si="8"/>
        <v/>
      </c>
      <c r="U170" s="12"/>
    </row>
    <row r="171" spans="1:21" x14ac:dyDescent="0.4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7"/>
      <c r="L171" s="17"/>
      <c r="M171" s="18"/>
      <c r="N171" s="18"/>
      <c r="O171" s="19" t="str">
        <f t="shared" ca="1" si="6"/>
        <v/>
      </c>
      <c r="P171" s="16" t="str">
        <f t="shared" ca="1" si="7"/>
        <v/>
      </c>
      <c r="Q171" s="16"/>
      <c r="R171" s="16"/>
      <c r="S171" s="17"/>
      <c r="T171" s="16" t="str">
        <f t="shared" si="8"/>
        <v/>
      </c>
      <c r="U171" s="16"/>
    </row>
    <row r="172" spans="1:21" x14ac:dyDescent="0.4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3"/>
      <c r="L172" s="13"/>
      <c r="M172" s="14"/>
      <c r="N172" s="14"/>
      <c r="O172" s="15" t="str">
        <f t="shared" ca="1" si="6"/>
        <v/>
      </c>
      <c r="P172" s="12" t="str">
        <f t="shared" ca="1" si="7"/>
        <v/>
      </c>
      <c r="Q172" s="12"/>
      <c r="R172" s="12"/>
      <c r="S172" s="13"/>
      <c r="T172" s="12" t="str">
        <f t="shared" si="8"/>
        <v/>
      </c>
      <c r="U172" s="12"/>
    </row>
    <row r="173" spans="1:21" x14ac:dyDescent="0.4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7"/>
      <c r="L173" s="17"/>
      <c r="M173" s="18"/>
      <c r="N173" s="18"/>
      <c r="O173" s="19" t="str">
        <f t="shared" ca="1" si="6"/>
        <v/>
      </c>
      <c r="P173" s="16" t="str">
        <f t="shared" ca="1" si="7"/>
        <v/>
      </c>
      <c r="Q173" s="16"/>
      <c r="R173" s="16"/>
      <c r="S173" s="17"/>
      <c r="T173" s="16" t="str">
        <f t="shared" si="8"/>
        <v/>
      </c>
      <c r="U173" s="16"/>
    </row>
    <row r="174" spans="1:21" x14ac:dyDescent="0.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3"/>
      <c r="L174" s="13"/>
      <c r="M174" s="14"/>
      <c r="N174" s="14"/>
      <c r="O174" s="15" t="str">
        <f t="shared" ca="1" si="6"/>
        <v/>
      </c>
      <c r="P174" s="12" t="str">
        <f t="shared" ca="1" si="7"/>
        <v/>
      </c>
      <c r="Q174" s="12"/>
      <c r="R174" s="12"/>
      <c r="S174" s="13"/>
      <c r="T174" s="12" t="str">
        <f t="shared" si="8"/>
        <v/>
      </c>
      <c r="U174" s="12"/>
    </row>
    <row r="175" spans="1:21" x14ac:dyDescent="0.4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7"/>
      <c r="L175" s="17"/>
      <c r="M175" s="18"/>
      <c r="N175" s="18"/>
      <c r="O175" s="19" t="str">
        <f t="shared" ca="1" si="6"/>
        <v/>
      </c>
      <c r="P175" s="16" t="str">
        <f t="shared" ca="1" si="7"/>
        <v/>
      </c>
      <c r="Q175" s="16"/>
      <c r="R175" s="16"/>
      <c r="S175" s="17"/>
      <c r="T175" s="16" t="str">
        <f t="shared" si="8"/>
        <v/>
      </c>
      <c r="U175" s="16"/>
    </row>
    <row r="176" spans="1:21" x14ac:dyDescent="0.4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3"/>
      <c r="L176" s="13"/>
      <c r="M176" s="14"/>
      <c r="N176" s="14"/>
      <c r="O176" s="15" t="str">
        <f t="shared" ca="1" si="6"/>
        <v/>
      </c>
      <c r="P176" s="12" t="str">
        <f t="shared" ca="1" si="7"/>
        <v/>
      </c>
      <c r="Q176" s="12"/>
      <c r="R176" s="12"/>
      <c r="S176" s="13"/>
      <c r="T176" s="12" t="str">
        <f t="shared" si="8"/>
        <v/>
      </c>
      <c r="U176" s="12"/>
    </row>
    <row r="177" spans="1:21" x14ac:dyDescent="0.4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7"/>
      <c r="L177" s="17"/>
      <c r="M177" s="18"/>
      <c r="N177" s="18"/>
      <c r="O177" s="19" t="str">
        <f t="shared" ca="1" si="6"/>
        <v/>
      </c>
      <c r="P177" s="16" t="str">
        <f t="shared" ca="1" si="7"/>
        <v/>
      </c>
      <c r="Q177" s="16"/>
      <c r="R177" s="16"/>
      <c r="S177" s="17"/>
      <c r="T177" s="16" t="str">
        <f t="shared" si="8"/>
        <v/>
      </c>
      <c r="U177" s="16"/>
    </row>
    <row r="178" spans="1:21" x14ac:dyDescent="0.4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3"/>
      <c r="L178" s="13"/>
      <c r="M178" s="14"/>
      <c r="N178" s="14"/>
      <c r="O178" s="15" t="str">
        <f t="shared" ca="1" si="6"/>
        <v/>
      </c>
      <c r="P178" s="12" t="str">
        <f t="shared" ca="1" si="7"/>
        <v/>
      </c>
      <c r="Q178" s="12"/>
      <c r="R178" s="12"/>
      <c r="S178" s="13"/>
      <c r="T178" s="12" t="str">
        <f t="shared" si="8"/>
        <v/>
      </c>
      <c r="U178" s="12"/>
    </row>
    <row r="179" spans="1:21" x14ac:dyDescent="0.4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7"/>
      <c r="L179" s="17"/>
      <c r="M179" s="18"/>
      <c r="N179" s="18"/>
      <c r="O179" s="19" t="str">
        <f t="shared" ca="1" si="6"/>
        <v/>
      </c>
      <c r="P179" s="16" t="str">
        <f t="shared" ca="1" si="7"/>
        <v/>
      </c>
      <c r="Q179" s="16"/>
      <c r="R179" s="16"/>
      <c r="S179" s="17"/>
      <c r="T179" s="16" t="str">
        <f t="shared" si="8"/>
        <v/>
      </c>
      <c r="U179" s="16"/>
    </row>
    <row r="180" spans="1:21" x14ac:dyDescent="0.4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3"/>
      <c r="L180" s="13"/>
      <c r="M180" s="14"/>
      <c r="N180" s="14"/>
      <c r="O180" s="15" t="str">
        <f t="shared" ca="1" si="6"/>
        <v/>
      </c>
      <c r="P180" s="12" t="str">
        <f t="shared" ca="1" si="7"/>
        <v/>
      </c>
      <c r="Q180" s="12"/>
      <c r="R180" s="12"/>
      <c r="S180" s="13"/>
      <c r="T180" s="12" t="str">
        <f t="shared" si="8"/>
        <v/>
      </c>
      <c r="U180" s="12"/>
    </row>
    <row r="181" spans="1:21" x14ac:dyDescent="0.4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7"/>
      <c r="L181" s="17"/>
      <c r="M181" s="18"/>
      <c r="N181" s="18"/>
      <c r="O181" s="19" t="str">
        <f t="shared" ca="1" si="6"/>
        <v/>
      </c>
      <c r="P181" s="16" t="str">
        <f t="shared" ca="1" si="7"/>
        <v/>
      </c>
      <c r="Q181" s="16"/>
      <c r="R181" s="16"/>
      <c r="S181" s="17"/>
      <c r="T181" s="16" t="str">
        <f t="shared" si="8"/>
        <v/>
      </c>
      <c r="U181" s="16"/>
    </row>
    <row r="182" spans="1:21" x14ac:dyDescent="0.4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3"/>
      <c r="L182" s="13"/>
      <c r="M182" s="14"/>
      <c r="N182" s="14"/>
      <c r="O182" s="15" t="str">
        <f t="shared" ca="1" si="6"/>
        <v/>
      </c>
      <c r="P182" s="12" t="str">
        <f t="shared" ca="1" si="7"/>
        <v/>
      </c>
      <c r="Q182" s="12"/>
      <c r="R182" s="12"/>
      <c r="S182" s="13"/>
      <c r="T182" s="12" t="str">
        <f t="shared" si="8"/>
        <v/>
      </c>
      <c r="U182" s="12"/>
    </row>
    <row r="183" spans="1:21" x14ac:dyDescent="0.4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7"/>
      <c r="L183" s="17"/>
      <c r="M183" s="18"/>
      <c r="N183" s="18"/>
      <c r="O183" s="19" t="str">
        <f t="shared" ca="1" si="6"/>
        <v/>
      </c>
      <c r="P183" s="16" t="str">
        <f t="shared" ca="1" si="7"/>
        <v/>
      </c>
      <c r="Q183" s="16"/>
      <c r="R183" s="16"/>
      <c r="S183" s="17"/>
      <c r="T183" s="16" t="str">
        <f t="shared" si="8"/>
        <v/>
      </c>
      <c r="U183" s="16"/>
    </row>
    <row r="184" spans="1:21" x14ac:dyDescent="0.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3"/>
      <c r="L184" s="13"/>
      <c r="M184" s="14"/>
      <c r="N184" s="14"/>
      <c r="O184" s="15" t="str">
        <f t="shared" ca="1" si="6"/>
        <v/>
      </c>
      <c r="P184" s="12" t="str">
        <f t="shared" ca="1" si="7"/>
        <v/>
      </c>
      <c r="Q184" s="12"/>
      <c r="R184" s="12"/>
      <c r="S184" s="13"/>
      <c r="T184" s="12" t="str">
        <f t="shared" si="8"/>
        <v/>
      </c>
      <c r="U184" s="12"/>
    </row>
    <row r="185" spans="1:21" x14ac:dyDescent="0.4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7"/>
      <c r="L185" s="17"/>
      <c r="M185" s="18"/>
      <c r="N185" s="18"/>
      <c r="O185" s="19" t="str">
        <f t="shared" ca="1" si="6"/>
        <v/>
      </c>
      <c r="P185" s="16" t="str">
        <f t="shared" ca="1" si="7"/>
        <v/>
      </c>
      <c r="Q185" s="16"/>
      <c r="R185" s="16"/>
      <c r="S185" s="17"/>
      <c r="T185" s="16" t="str">
        <f t="shared" si="8"/>
        <v/>
      </c>
      <c r="U185" s="16"/>
    </row>
    <row r="186" spans="1:21" x14ac:dyDescent="0.4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3"/>
      <c r="L186" s="13"/>
      <c r="M186" s="14"/>
      <c r="N186" s="14"/>
      <c r="O186" s="15" t="str">
        <f t="shared" ca="1" si="6"/>
        <v/>
      </c>
      <c r="P186" s="12" t="str">
        <f t="shared" ca="1" si="7"/>
        <v/>
      </c>
      <c r="Q186" s="12"/>
      <c r="R186" s="12"/>
      <c r="S186" s="13"/>
      <c r="T186" s="12" t="str">
        <f t="shared" si="8"/>
        <v/>
      </c>
      <c r="U186" s="12"/>
    </row>
    <row r="187" spans="1:21" x14ac:dyDescent="0.4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7"/>
      <c r="L187" s="17"/>
      <c r="M187" s="18"/>
      <c r="N187" s="18"/>
      <c r="O187" s="19" t="str">
        <f t="shared" ca="1" si="6"/>
        <v/>
      </c>
      <c r="P187" s="16" t="str">
        <f t="shared" ca="1" si="7"/>
        <v/>
      </c>
      <c r="Q187" s="16"/>
      <c r="R187" s="16"/>
      <c r="S187" s="17"/>
      <c r="T187" s="16" t="str">
        <f t="shared" si="8"/>
        <v/>
      </c>
      <c r="U187" s="16"/>
    </row>
    <row r="188" spans="1:21" x14ac:dyDescent="0.4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3"/>
      <c r="L188" s="13"/>
      <c r="M188" s="14"/>
      <c r="N188" s="14"/>
      <c r="O188" s="15" t="str">
        <f t="shared" ca="1" si="6"/>
        <v/>
      </c>
      <c r="P188" s="12" t="str">
        <f t="shared" ca="1" si="7"/>
        <v/>
      </c>
      <c r="Q188" s="12"/>
      <c r="R188" s="12"/>
      <c r="S188" s="13"/>
      <c r="T188" s="12" t="str">
        <f t="shared" si="8"/>
        <v/>
      </c>
      <c r="U188" s="12"/>
    </row>
    <row r="189" spans="1:21" x14ac:dyDescent="0.4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7"/>
      <c r="L189" s="17"/>
      <c r="M189" s="18"/>
      <c r="N189" s="18"/>
      <c r="O189" s="19" t="str">
        <f t="shared" ca="1" si="6"/>
        <v/>
      </c>
      <c r="P189" s="16" t="str">
        <f t="shared" ca="1" si="7"/>
        <v/>
      </c>
      <c r="Q189" s="16"/>
      <c r="R189" s="16"/>
      <c r="S189" s="17"/>
      <c r="T189" s="16" t="str">
        <f t="shared" si="8"/>
        <v/>
      </c>
      <c r="U189" s="16"/>
    </row>
    <row r="190" spans="1:21" x14ac:dyDescent="0.4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3"/>
      <c r="L190" s="13"/>
      <c r="M190" s="14"/>
      <c r="N190" s="14"/>
      <c r="O190" s="15" t="str">
        <f t="shared" ca="1" si="6"/>
        <v/>
      </c>
      <c r="P190" s="12" t="str">
        <f t="shared" ca="1" si="7"/>
        <v/>
      </c>
      <c r="Q190" s="12"/>
      <c r="R190" s="12"/>
      <c r="S190" s="13"/>
      <c r="T190" s="12" t="str">
        <f t="shared" si="8"/>
        <v/>
      </c>
      <c r="U190" s="12"/>
    </row>
    <row r="191" spans="1:21" x14ac:dyDescent="0.4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7"/>
      <c r="L191" s="17"/>
      <c r="M191" s="18"/>
      <c r="N191" s="18"/>
      <c r="O191" s="19" t="str">
        <f t="shared" ca="1" si="6"/>
        <v/>
      </c>
      <c r="P191" s="16" t="str">
        <f t="shared" ca="1" si="7"/>
        <v/>
      </c>
      <c r="Q191" s="16"/>
      <c r="R191" s="16"/>
      <c r="S191" s="17"/>
      <c r="T191" s="16" t="str">
        <f t="shared" si="8"/>
        <v/>
      </c>
      <c r="U191" s="16"/>
    </row>
    <row r="192" spans="1:21" x14ac:dyDescent="0.4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3"/>
      <c r="L192" s="13"/>
      <c r="M192" s="14"/>
      <c r="N192" s="14"/>
      <c r="O192" s="15" t="str">
        <f t="shared" ca="1" si="6"/>
        <v/>
      </c>
      <c r="P192" s="12" t="str">
        <f t="shared" ca="1" si="7"/>
        <v/>
      </c>
      <c r="Q192" s="12"/>
      <c r="R192" s="12"/>
      <c r="S192" s="13"/>
      <c r="T192" s="12" t="str">
        <f t="shared" si="8"/>
        <v/>
      </c>
      <c r="U192" s="12"/>
    </row>
    <row r="193" spans="1:21" x14ac:dyDescent="0.4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7"/>
      <c r="L193" s="17"/>
      <c r="M193" s="18"/>
      <c r="N193" s="18"/>
      <c r="O193" s="19" t="str">
        <f t="shared" ca="1" si="6"/>
        <v/>
      </c>
      <c r="P193" s="16" t="str">
        <f t="shared" ca="1" si="7"/>
        <v/>
      </c>
      <c r="Q193" s="16"/>
      <c r="R193" s="16"/>
      <c r="S193" s="17"/>
      <c r="T193" s="16" t="str">
        <f t="shared" si="8"/>
        <v/>
      </c>
      <c r="U193" s="16"/>
    </row>
    <row r="194" spans="1:21" x14ac:dyDescent="0.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3"/>
      <c r="L194" s="13"/>
      <c r="M194" s="14"/>
      <c r="N194" s="14"/>
      <c r="O194" s="15" t="str">
        <f t="shared" ca="1" si="6"/>
        <v/>
      </c>
      <c r="P194" s="12" t="str">
        <f t="shared" ca="1" si="7"/>
        <v/>
      </c>
      <c r="Q194" s="12"/>
      <c r="R194" s="12"/>
      <c r="S194" s="13"/>
      <c r="T194" s="12" t="str">
        <f t="shared" si="8"/>
        <v/>
      </c>
      <c r="U194" s="12"/>
    </row>
    <row r="195" spans="1:21" x14ac:dyDescent="0.4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7"/>
      <c r="L195" s="17"/>
      <c r="M195" s="18"/>
      <c r="N195" s="18"/>
      <c r="O195" s="19" t="str">
        <f t="shared" ca="1" si="6"/>
        <v/>
      </c>
      <c r="P195" s="16" t="str">
        <f t="shared" ca="1" si="7"/>
        <v/>
      </c>
      <c r="Q195" s="16"/>
      <c r="R195" s="16"/>
      <c r="S195" s="17"/>
      <c r="T195" s="16" t="str">
        <f t="shared" si="8"/>
        <v/>
      </c>
      <c r="U195" s="16"/>
    </row>
    <row r="196" spans="1:21" x14ac:dyDescent="0.4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3"/>
      <c r="L196" s="13"/>
      <c r="M196" s="14"/>
      <c r="N196" s="14"/>
      <c r="O196" s="15" t="str">
        <f t="shared" ca="1" si="6"/>
        <v/>
      </c>
      <c r="P196" s="12" t="str">
        <f t="shared" ca="1" si="7"/>
        <v/>
      </c>
      <c r="Q196" s="12"/>
      <c r="R196" s="12"/>
      <c r="S196" s="13"/>
      <c r="T196" s="12" t="str">
        <f t="shared" si="8"/>
        <v/>
      </c>
      <c r="U196" s="12"/>
    </row>
    <row r="197" spans="1:21" x14ac:dyDescent="0.4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7"/>
      <c r="L197" s="17"/>
      <c r="M197" s="18"/>
      <c r="N197" s="18"/>
      <c r="O197" s="19" t="str">
        <f t="shared" ref="O197:O260" ca="1" si="9">IF(N197="","",N197-TODAY())</f>
        <v/>
      </c>
      <c r="P197" s="16" t="str">
        <f t="shared" ref="P197:P260" ca="1" si="10">IF(O197="","",IF(O197&lt;0,"Expired",IF(O197&lt;=30,"Expiring Soon",IF(O197&lt;=90,"Renew Soon","Active"))))</f>
        <v/>
      </c>
      <c r="Q197" s="16"/>
      <c r="R197" s="16"/>
      <c r="S197" s="17"/>
      <c r="T197" s="16" t="str">
        <f t="shared" ref="T197:T260" si="11">IF(OR(K197="",S197=""),"",IF(K197&gt;=S197,"Yes","Below Minimum"))</f>
        <v/>
      </c>
      <c r="U197" s="16"/>
    </row>
    <row r="198" spans="1:21" x14ac:dyDescent="0.4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3"/>
      <c r="L198" s="13"/>
      <c r="M198" s="14"/>
      <c r="N198" s="14"/>
      <c r="O198" s="15" t="str">
        <f t="shared" ca="1" si="9"/>
        <v/>
      </c>
      <c r="P198" s="12" t="str">
        <f t="shared" ca="1" si="10"/>
        <v/>
      </c>
      <c r="Q198" s="12"/>
      <c r="R198" s="12"/>
      <c r="S198" s="13"/>
      <c r="T198" s="12" t="str">
        <f t="shared" si="11"/>
        <v/>
      </c>
      <c r="U198" s="12"/>
    </row>
    <row r="199" spans="1:21" x14ac:dyDescent="0.4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7"/>
      <c r="L199" s="17"/>
      <c r="M199" s="18"/>
      <c r="N199" s="18"/>
      <c r="O199" s="19" t="str">
        <f t="shared" ca="1" si="9"/>
        <v/>
      </c>
      <c r="P199" s="16" t="str">
        <f t="shared" ca="1" si="10"/>
        <v/>
      </c>
      <c r="Q199" s="16"/>
      <c r="R199" s="16"/>
      <c r="S199" s="17"/>
      <c r="T199" s="16" t="str">
        <f t="shared" si="11"/>
        <v/>
      </c>
      <c r="U199" s="16"/>
    </row>
    <row r="200" spans="1:21" x14ac:dyDescent="0.4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3"/>
      <c r="L200" s="13"/>
      <c r="M200" s="14"/>
      <c r="N200" s="14"/>
      <c r="O200" s="15" t="str">
        <f t="shared" ca="1" si="9"/>
        <v/>
      </c>
      <c r="P200" s="12" t="str">
        <f t="shared" ca="1" si="10"/>
        <v/>
      </c>
      <c r="Q200" s="12"/>
      <c r="R200" s="12"/>
      <c r="S200" s="13"/>
      <c r="T200" s="12" t="str">
        <f t="shared" si="11"/>
        <v/>
      </c>
      <c r="U200" s="12"/>
    </row>
    <row r="201" spans="1:21" x14ac:dyDescent="0.4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7"/>
      <c r="L201" s="17"/>
      <c r="M201" s="18"/>
      <c r="N201" s="18"/>
      <c r="O201" s="19" t="str">
        <f t="shared" ca="1" si="9"/>
        <v/>
      </c>
      <c r="P201" s="16" t="str">
        <f t="shared" ca="1" si="10"/>
        <v/>
      </c>
      <c r="Q201" s="16"/>
      <c r="R201" s="16"/>
      <c r="S201" s="17"/>
      <c r="T201" s="16" t="str">
        <f t="shared" si="11"/>
        <v/>
      </c>
      <c r="U201" s="16"/>
    </row>
    <row r="202" spans="1:21" x14ac:dyDescent="0.4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3"/>
      <c r="L202" s="13"/>
      <c r="M202" s="14"/>
      <c r="N202" s="14"/>
      <c r="O202" s="15" t="str">
        <f t="shared" ca="1" si="9"/>
        <v/>
      </c>
      <c r="P202" s="12" t="str">
        <f t="shared" ca="1" si="10"/>
        <v/>
      </c>
      <c r="Q202" s="12"/>
      <c r="R202" s="12"/>
      <c r="S202" s="13"/>
      <c r="T202" s="12" t="str">
        <f t="shared" si="11"/>
        <v/>
      </c>
      <c r="U202" s="12"/>
    </row>
    <row r="203" spans="1:21" x14ac:dyDescent="0.4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7"/>
      <c r="L203" s="17"/>
      <c r="M203" s="18"/>
      <c r="N203" s="18"/>
      <c r="O203" s="19" t="str">
        <f t="shared" ca="1" si="9"/>
        <v/>
      </c>
      <c r="P203" s="16" t="str">
        <f t="shared" ca="1" si="10"/>
        <v/>
      </c>
      <c r="Q203" s="16"/>
      <c r="R203" s="16"/>
      <c r="S203" s="17"/>
      <c r="T203" s="16" t="str">
        <f t="shared" si="11"/>
        <v/>
      </c>
      <c r="U203" s="16"/>
    </row>
    <row r="204" spans="1:21" x14ac:dyDescent="0.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3"/>
      <c r="L204" s="13"/>
      <c r="M204" s="14"/>
      <c r="N204" s="14"/>
      <c r="O204" s="15" t="str">
        <f t="shared" ca="1" si="9"/>
        <v/>
      </c>
      <c r="P204" s="12" t="str">
        <f t="shared" ca="1" si="10"/>
        <v/>
      </c>
      <c r="Q204" s="12"/>
      <c r="R204" s="12"/>
      <c r="S204" s="13"/>
      <c r="T204" s="12" t="str">
        <f t="shared" si="11"/>
        <v/>
      </c>
      <c r="U204" s="12"/>
    </row>
    <row r="205" spans="1:21" x14ac:dyDescent="0.4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7"/>
      <c r="L205" s="17"/>
      <c r="M205" s="18"/>
      <c r="N205" s="18"/>
      <c r="O205" s="19" t="str">
        <f t="shared" ca="1" si="9"/>
        <v/>
      </c>
      <c r="P205" s="16" t="str">
        <f t="shared" ca="1" si="10"/>
        <v/>
      </c>
      <c r="Q205" s="16"/>
      <c r="R205" s="16"/>
      <c r="S205" s="17"/>
      <c r="T205" s="16" t="str">
        <f t="shared" si="11"/>
        <v/>
      </c>
      <c r="U205" s="16"/>
    </row>
    <row r="206" spans="1:21" x14ac:dyDescent="0.4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3"/>
      <c r="L206" s="13"/>
      <c r="M206" s="14"/>
      <c r="N206" s="14"/>
      <c r="O206" s="15" t="str">
        <f t="shared" ca="1" si="9"/>
        <v/>
      </c>
      <c r="P206" s="12" t="str">
        <f t="shared" ca="1" si="10"/>
        <v/>
      </c>
      <c r="Q206" s="12"/>
      <c r="R206" s="12"/>
      <c r="S206" s="13"/>
      <c r="T206" s="12" t="str">
        <f t="shared" si="11"/>
        <v/>
      </c>
      <c r="U206" s="12"/>
    </row>
    <row r="207" spans="1:21" x14ac:dyDescent="0.4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7"/>
      <c r="L207" s="17"/>
      <c r="M207" s="18"/>
      <c r="N207" s="18"/>
      <c r="O207" s="19" t="str">
        <f t="shared" ca="1" si="9"/>
        <v/>
      </c>
      <c r="P207" s="16" t="str">
        <f t="shared" ca="1" si="10"/>
        <v/>
      </c>
      <c r="Q207" s="16"/>
      <c r="R207" s="16"/>
      <c r="S207" s="17"/>
      <c r="T207" s="16" t="str">
        <f t="shared" si="11"/>
        <v/>
      </c>
      <c r="U207" s="16"/>
    </row>
    <row r="208" spans="1:21" x14ac:dyDescent="0.4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3"/>
      <c r="L208" s="13"/>
      <c r="M208" s="14"/>
      <c r="N208" s="14"/>
      <c r="O208" s="15" t="str">
        <f t="shared" ca="1" si="9"/>
        <v/>
      </c>
      <c r="P208" s="12" t="str">
        <f t="shared" ca="1" si="10"/>
        <v/>
      </c>
      <c r="Q208" s="12"/>
      <c r="R208" s="12"/>
      <c r="S208" s="13"/>
      <c r="T208" s="12" t="str">
        <f t="shared" si="11"/>
        <v/>
      </c>
      <c r="U208" s="12"/>
    </row>
    <row r="209" spans="1:21" x14ac:dyDescent="0.4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7"/>
      <c r="L209" s="17"/>
      <c r="M209" s="18"/>
      <c r="N209" s="18"/>
      <c r="O209" s="19" t="str">
        <f t="shared" ca="1" si="9"/>
        <v/>
      </c>
      <c r="P209" s="16" t="str">
        <f t="shared" ca="1" si="10"/>
        <v/>
      </c>
      <c r="Q209" s="16"/>
      <c r="R209" s="16"/>
      <c r="S209" s="17"/>
      <c r="T209" s="16" t="str">
        <f t="shared" si="11"/>
        <v/>
      </c>
      <c r="U209" s="16"/>
    </row>
    <row r="210" spans="1:21" x14ac:dyDescent="0.4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3"/>
      <c r="L210" s="13"/>
      <c r="M210" s="14"/>
      <c r="N210" s="14"/>
      <c r="O210" s="15" t="str">
        <f t="shared" ca="1" si="9"/>
        <v/>
      </c>
      <c r="P210" s="12" t="str">
        <f t="shared" ca="1" si="10"/>
        <v/>
      </c>
      <c r="Q210" s="12"/>
      <c r="R210" s="12"/>
      <c r="S210" s="13"/>
      <c r="T210" s="12" t="str">
        <f t="shared" si="11"/>
        <v/>
      </c>
      <c r="U210" s="12"/>
    </row>
    <row r="211" spans="1:21" x14ac:dyDescent="0.4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7"/>
      <c r="L211" s="17"/>
      <c r="M211" s="18"/>
      <c r="N211" s="18"/>
      <c r="O211" s="19" t="str">
        <f t="shared" ca="1" si="9"/>
        <v/>
      </c>
      <c r="P211" s="16" t="str">
        <f t="shared" ca="1" si="10"/>
        <v/>
      </c>
      <c r="Q211" s="16"/>
      <c r="R211" s="16"/>
      <c r="S211" s="17"/>
      <c r="T211" s="16" t="str">
        <f t="shared" si="11"/>
        <v/>
      </c>
      <c r="U211" s="16"/>
    </row>
    <row r="212" spans="1:21" x14ac:dyDescent="0.4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3"/>
      <c r="L212" s="13"/>
      <c r="M212" s="14"/>
      <c r="N212" s="14"/>
      <c r="O212" s="15" t="str">
        <f t="shared" ca="1" si="9"/>
        <v/>
      </c>
      <c r="P212" s="12" t="str">
        <f t="shared" ca="1" si="10"/>
        <v/>
      </c>
      <c r="Q212" s="12"/>
      <c r="R212" s="12"/>
      <c r="S212" s="13"/>
      <c r="T212" s="12" t="str">
        <f t="shared" si="11"/>
        <v/>
      </c>
      <c r="U212" s="12"/>
    </row>
    <row r="213" spans="1:21" x14ac:dyDescent="0.4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7"/>
      <c r="L213" s="17"/>
      <c r="M213" s="18"/>
      <c r="N213" s="18"/>
      <c r="O213" s="19" t="str">
        <f t="shared" ca="1" si="9"/>
        <v/>
      </c>
      <c r="P213" s="16" t="str">
        <f t="shared" ca="1" si="10"/>
        <v/>
      </c>
      <c r="Q213" s="16"/>
      <c r="R213" s="16"/>
      <c r="S213" s="17"/>
      <c r="T213" s="16" t="str">
        <f t="shared" si="11"/>
        <v/>
      </c>
      <c r="U213" s="16"/>
    </row>
    <row r="214" spans="1:21" x14ac:dyDescent="0.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3"/>
      <c r="L214" s="13"/>
      <c r="M214" s="14"/>
      <c r="N214" s="14"/>
      <c r="O214" s="15" t="str">
        <f t="shared" ca="1" si="9"/>
        <v/>
      </c>
      <c r="P214" s="12" t="str">
        <f t="shared" ca="1" si="10"/>
        <v/>
      </c>
      <c r="Q214" s="12"/>
      <c r="R214" s="12"/>
      <c r="S214" s="13"/>
      <c r="T214" s="12" t="str">
        <f t="shared" si="11"/>
        <v/>
      </c>
      <c r="U214" s="12"/>
    </row>
    <row r="215" spans="1:21" x14ac:dyDescent="0.4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7"/>
      <c r="L215" s="17"/>
      <c r="M215" s="18"/>
      <c r="N215" s="18"/>
      <c r="O215" s="19" t="str">
        <f t="shared" ca="1" si="9"/>
        <v/>
      </c>
      <c r="P215" s="16" t="str">
        <f t="shared" ca="1" si="10"/>
        <v/>
      </c>
      <c r="Q215" s="16"/>
      <c r="R215" s="16"/>
      <c r="S215" s="17"/>
      <c r="T215" s="16" t="str">
        <f t="shared" si="11"/>
        <v/>
      </c>
      <c r="U215" s="16"/>
    </row>
    <row r="216" spans="1:21" x14ac:dyDescent="0.4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3"/>
      <c r="L216" s="13"/>
      <c r="M216" s="14"/>
      <c r="N216" s="14"/>
      <c r="O216" s="15" t="str">
        <f t="shared" ca="1" si="9"/>
        <v/>
      </c>
      <c r="P216" s="12" t="str">
        <f t="shared" ca="1" si="10"/>
        <v/>
      </c>
      <c r="Q216" s="12"/>
      <c r="R216" s="12"/>
      <c r="S216" s="13"/>
      <c r="T216" s="12" t="str">
        <f t="shared" si="11"/>
        <v/>
      </c>
      <c r="U216" s="12"/>
    </row>
    <row r="217" spans="1:21" x14ac:dyDescent="0.4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7"/>
      <c r="L217" s="17"/>
      <c r="M217" s="18"/>
      <c r="N217" s="18"/>
      <c r="O217" s="19" t="str">
        <f t="shared" ca="1" si="9"/>
        <v/>
      </c>
      <c r="P217" s="16" t="str">
        <f t="shared" ca="1" si="10"/>
        <v/>
      </c>
      <c r="Q217" s="16"/>
      <c r="R217" s="16"/>
      <c r="S217" s="17"/>
      <c r="T217" s="16" t="str">
        <f t="shared" si="11"/>
        <v/>
      </c>
      <c r="U217" s="16"/>
    </row>
    <row r="218" spans="1:21" x14ac:dyDescent="0.4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3"/>
      <c r="L218" s="13"/>
      <c r="M218" s="14"/>
      <c r="N218" s="14"/>
      <c r="O218" s="15" t="str">
        <f t="shared" ca="1" si="9"/>
        <v/>
      </c>
      <c r="P218" s="12" t="str">
        <f t="shared" ca="1" si="10"/>
        <v/>
      </c>
      <c r="Q218" s="12"/>
      <c r="R218" s="12"/>
      <c r="S218" s="13"/>
      <c r="T218" s="12" t="str">
        <f t="shared" si="11"/>
        <v/>
      </c>
      <c r="U218" s="12"/>
    </row>
    <row r="219" spans="1:21" x14ac:dyDescent="0.4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7"/>
      <c r="L219" s="17"/>
      <c r="M219" s="18"/>
      <c r="N219" s="18"/>
      <c r="O219" s="19" t="str">
        <f t="shared" ca="1" si="9"/>
        <v/>
      </c>
      <c r="P219" s="16" t="str">
        <f t="shared" ca="1" si="10"/>
        <v/>
      </c>
      <c r="Q219" s="16"/>
      <c r="R219" s="16"/>
      <c r="S219" s="17"/>
      <c r="T219" s="16" t="str">
        <f t="shared" si="11"/>
        <v/>
      </c>
      <c r="U219" s="16"/>
    </row>
    <row r="220" spans="1:21" x14ac:dyDescent="0.4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3"/>
      <c r="L220" s="13"/>
      <c r="M220" s="14"/>
      <c r="N220" s="14"/>
      <c r="O220" s="15" t="str">
        <f t="shared" ca="1" si="9"/>
        <v/>
      </c>
      <c r="P220" s="12" t="str">
        <f t="shared" ca="1" si="10"/>
        <v/>
      </c>
      <c r="Q220" s="12"/>
      <c r="R220" s="12"/>
      <c r="S220" s="13"/>
      <c r="T220" s="12" t="str">
        <f t="shared" si="11"/>
        <v/>
      </c>
      <c r="U220" s="12"/>
    </row>
    <row r="221" spans="1:21" x14ac:dyDescent="0.4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7"/>
      <c r="L221" s="17"/>
      <c r="M221" s="18"/>
      <c r="N221" s="18"/>
      <c r="O221" s="19" t="str">
        <f t="shared" ca="1" si="9"/>
        <v/>
      </c>
      <c r="P221" s="16" t="str">
        <f t="shared" ca="1" si="10"/>
        <v/>
      </c>
      <c r="Q221" s="16"/>
      <c r="R221" s="16"/>
      <c r="S221" s="17"/>
      <c r="T221" s="16" t="str">
        <f t="shared" si="11"/>
        <v/>
      </c>
      <c r="U221" s="16"/>
    </row>
    <row r="222" spans="1:21" x14ac:dyDescent="0.4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3"/>
      <c r="L222" s="13"/>
      <c r="M222" s="14"/>
      <c r="N222" s="14"/>
      <c r="O222" s="15" t="str">
        <f t="shared" ca="1" si="9"/>
        <v/>
      </c>
      <c r="P222" s="12" t="str">
        <f t="shared" ca="1" si="10"/>
        <v/>
      </c>
      <c r="Q222" s="12"/>
      <c r="R222" s="12"/>
      <c r="S222" s="13"/>
      <c r="T222" s="12" t="str">
        <f t="shared" si="11"/>
        <v/>
      </c>
      <c r="U222" s="12"/>
    </row>
    <row r="223" spans="1:21" x14ac:dyDescent="0.4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7"/>
      <c r="L223" s="17"/>
      <c r="M223" s="18"/>
      <c r="N223" s="18"/>
      <c r="O223" s="19" t="str">
        <f t="shared" ca="1" si="9"/>
        <v/>
      </c>
      <c r="P223" s="16" t="str">
        <f t="shared" ca="1" si="10"/>
        <v/>
      </c>
      <c r="Q223" s="16"/>
      <c r="R223" s="16"/>
      <c r="S223" s="17"/>
      <c r="T223" s="16" t="str">
        <f t="shared" si="11"/>
        <v/>
      </c>
      <c r="U223" s="16"/>
    </row>
    <row r="224" spans="1:21" x14ac:dyDescent="0.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3"/>
      <c r="L224" s="13"/>
      <c r="M224" s="14"/>
      <c r="N224" s="14"/>
      <c r="O224" s="15" t="str">
        <f t="shared" ca="1" si="9"/>
        <v/>
      </c>
      <c r="P224" s="12" t="str">
        <f t="shared" ca="1" si="10"/>
        <v/>
      </c>
      <c r="Q224" s="12"/>
      <c r="R224" s="12"/>
      <c r="S224" s="13"/>
      <c r="T224" s="12" t="str">
        <f t="shared" si="11"/>
        <v/>
      </c>
      <c r="U224" s="12"/>
    </row>
    <row r="225" spans="1:21" x14ac:dyDescent="0.4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7"/>
      <c r="L225" s="17"/>
      <c r="M225" s="18"/>
      <c r="N225" s="18"/>
      <c r="O225" s="19" t="str">
        <f t="shared" ca="1" si="9"/>
        <v/>
      </c>
      <c r="P225" s="16" t="str">
        <f t="shared" ca="1" si="10"/>
        <v/>
      </c>
      <c r="Q225" s="16"/>
      <c r="R225" s="16"/>
      <c r="S225" s="17"/>
      <c r="T225" s="16" t="str">
        <f t="shared" si="11"/>
        <v/>
      </c>
      <c r="U225" s="16"/>
    </row>
    <row r="226" spans="1:21" x14ac:dyDescent="0.4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3"/>
      <c r="L226" s="13"/>
      <c r="M226" s="14"/>
      <c r="N226" s="14"/>
      <c r="O226" s="15" t="str">
        <f t="shared" ca="1" si="9"/>
        <v/>
      </c>
      <c r="P226" s="12" t="str">
        <f t="shared" ca="1" si="10"/>
        <v/>
      </c>
      <c r="Q226" s="12"/>
      <c r="R226" s="12"/>
      <c r="S226" s="13"/>
      <c r="T226" s="12" t="str">
        <f t="shared" si="11"/>
        <v/>
      </c>
      <c r="U226" s="12"/>
    </row>
    <row r="227" spans="1:21" x14ac:dyDescent="0.4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7"/>
      <c r="L227" s="17"/>
      <c r="M227" s="18"/>
      <c r="N227" s="18"/>
      <c r="O227" s="19" t="str">
        <f t="shared" ca="1" si="9"/>
        <v/>
      </c>
      <c r="P227" s="16" t="str">
        <f t="shared" ca="1" si="10"/>
        <v/>
      </c>
      <c r="Q227" s="16"/>
      <c r="R227" s="16"/>
      <c r="S227" s="17"/>
      <c r="T227" s="16" t="str">
        <f t="shared" si="11"/>
        <v/>
      </c>
      <c r="U227" s="16"/>
    </row>
    <row r="228" spans="1:21" x14ac:dyDescent="0.4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3"/>
      <c r="L228" s="13"/>
      <c r="M228" s="14"/>
      <c r="N228" s="14"/>
      <c r="O228" s="15" t="str">
        <f t="shared" ca="1" si="9"/>
        <v/>
      </c>
      <c r="P228" s="12" t="str">
        <f t="shared" ca="1" si="10"/>
        <v/>
      </c>
      <c r="Q228" s="12"/>
      <c r="R228" s="12"/>
      <c r="S228" s="13"/>
      <c r="T228" s="12" t="str">
        <f t="shared" si="11"/>
        <v/>
      </c>
      <c r="U228" s="12"/>
    </row>
    <row r="229" spans="1:21" x14ac:dyDescent="0.4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7"/>
      <c r="L229" s="17"/>
      <c r="M229" s="18"/>
      <c r="N229" s="18"/>
      <c r="O229" s="19" t="str">
        <f t="shared" ca="1" si="9"/>
        <v/>
      </c>
      <c r="P229" s="16" t="str">
        <f t="shared" ca="1" si="10"/>
        <v/>
      </c>
      <c r="Q229" s="16"/>
      <c r="R229" s="16"/>
      <c r="S229" s="17"/>
      <c r="T229" s="16" t="str">
        <f t="shared" si="11"/>
        <v/>
      </c>
      <c r="U229" s="16"/>
    </row>
    <row r="230" spans="1:21" x14ac:dyDescent="0.4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3"/>
      <c r="L230" s="13"/>
      <c r="M230" s="14"/>
      <c r="N230" s="14"/>
      <c r="O230" s="15" t="str">
        <f t="shared" ca="1" si="9"/>
        <v/>
      </c>
      <c r="P230" s="12" t="str">
        <f t="shared" ca="1" si="10"/>
        <v/>
      </c>
      <c r="Q230" s="12"/>
      <c r="R230" s="12"/>
      <c r="S230" s="13"/>
      <c r="T230" s="12" t="str">
        <f t="shared" si="11"/>
        <v/>
      </c>
      <c r="U230" s="12"/>
    </row>
    <row r="231" spans="1:21" x14ac:dyDescent="0.4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7"/>
      <c r="L231" s="17"/>
      <c r="M231" s="18"/>
      <c r="N231" s="18"/>
      <c r="O231" s="19" t="str">
        <f t="shared" ca="1" si="9"/>
        <v/>
      </c>
      <c r="P231" s="16" t="str">
        <f t="shared" ca="1" si="10"/>
        <v/>
      </c>
      <c r="Q231" s="16"/>
      <c r="R231" s="16"/>
      <c r="S231" s="17"/>
      <c r="T231" s="16" t="str">
        <f t="shared" si="11"/>
        <v/>
      </c>
      <c r="U231" s="16"/>
    </row>
    <row r="232" spans="1:21" x14ac:dyDescent="0.4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3"/>
      <c r="L232" s="13"/>
      <c r="M232" s="14"/>
      <c r="N232" s="14"/>
      <c r="O232" s="15" t="str">
        <f t="shared" ca="1" si="9"/>
        <v/>
      </c>
      <c r="P232" s="12" t="str">
        <f t="shared" ca="1" si="10"/>
        <v/>
      </c>
      <c r="Q232" s="12"/>
      <c r="R232" s="12"/>
      <c r="S232" s="13"/>
      <c r="T232" s="12" t="str">
        <f t="shared" si="11"/>
        <v/>
      </c>
      <c r="U232" s="12"/>
    </row>
    <row r="233" spans="1:21" x14ac:dyDescent="0.4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7"/>
      <c r="L233" s="17"/>
      <c r="M233" s="18"/>
      <c r="N233" s="18"/>
      <c r="O233" s="19" t="str">
        <f t="shared" ca="1" si="9"/>
        <v/>
      </c>
      <c r="P233" s="16" t="str">
        <f t="shared" ca="1" si="10"/>
        <v/>
      </c>
      <c r="Q233" s="16"/>
      <c r="R233" s="16"/>
      <c r="S233" s="17"/>
      <c r="T233" s="16" t="str">
        <f t="shared" si="11"/>
        <v/>
      </c>
      <c r="U233" s="16"/>
    </row>
    <row r="234" spans="1:21" x14ac:dyDescent="0.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3"/>
      <c r="L234" s="13"/>
      <c r="M234" s="14"/>
      <c r="N234" s="14"/>
      <c r="O234" s="15" t="str">
        <f t="shared" ca="1" si="9"/>
        <v/>
      </c>
      <c r="P234" s="12" t="str">
        <f t="shared" ca="1" si="10"/>
        <v/>
      </c>
      <c r="Q234" s="12"/>
      <c r="R234" s="12"/>
      <c r="S234" s="13"/>
      <c r="T234" s="12" t="str">
        <f t="shared" si="11"/>
        <v/>
      </c>
      <c r="U234" s="12"/>
    </row>
    <row r="235" spans="1:21" x14ac:dyDescent="0.4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7"/>
      <c r="L235" s="17"/>
      <c r="M235" s="18"/>
      <c r="N235" s="18"/>
      <c r="O235" s="19" t="str">
        <f t="shared" ca="1" si="9"/>
        <v/>
      </c>
      <c r="P235" s="16" t="str">
        <f t="shared" ca="1" si="10"/>
        <v/>
      </c>
      <c r="Q235" s="16"/>
      <c r="R235" s="16"/>
      <c r="S235" s="17"/>
      <c r="T235" s="16" t="str">
        <f t="shared" si="11"/>
        <v/>
      </c>
      <c r="U235" s="16"/>
    </row>
    <row r="236" spans="1:21" x14ac:dyDescent="0.4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3"/>
      <c r="L236" s="13"/>
      <c r="M236" s="14"/>
      <c r="N236" s="14"/>
      <c r="O236" s="15" t="str">
        <f t="shared" ca="1" si="9"/>
        <v/>
      </c>
      <c r="P236" s="12" t="str">
        <f t="shared" ca="1" si="10"/>
        <v/>
      </c>
      <c r="Q236" s="12"/>
      <c r="R236" s="12"/>
      <c r="S236" s="13"/>
      <c r="T236" s="12" t="str">
        <f t="shared" si="11"/>
        <v/>
      </c>
      <c r="U236" s="12"/>
    </row>
    <row r="237" spans="1:21" x14ac:dyDescent="0.4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7"/>
      <c r="L237" s="17"/>
      <c r="M237" s="18"/>
      <c r="N237" s="18"/>
      <c r="O237" s="19" t="str">
        <f t="shared" ca="1" si="9"/>
        <v/>
      </c>
      <c r="P237" s="16" t="str">
        <f t="shared" ca="1" si="10"/>
        <v/>
      </c>
      <c r="Q237" s="16"/>
      <c r="R237" s="16"/>
      <c r="S237" s="17"/>
      <c r="T237" s="16" t="str">
        <f t="shared" si="11"/>
        <v/>
      </c>
      <c r="U237" s="16"/>
    </row>
    <row r="238" spans="1:21" x14ac:dyDescent="0.4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3"/>
      <c r="L238" s="13"/>
      <c r="M238" s="14"/>
      <c r="N238" s="14"/>
      <c r="O238" s="15" t="str">
        <f t="shared" ca="1" si="9"/>
        <v/>
      </c>
      <c r="P238" s="12" t="str">
        <f t="shared" ca="1" si="10"/>
        <v/>
      </c>
      <c r="Q238" s="12"/>
      <c r="R238" s="12"/>
      <c r="S238" s="13"/>
      <c r="T238" s="12" t="str">
        <f t="shared" si="11"/>
        <v/>
      </c>
      <c r="U238" s="12"/>
    </row>
    <row r="239" spans="1:21" x14ac:dyDescent="0.4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7"/>
      <c r="L239" s="17"/>
      <c r="M239" s="18"/>
      <c r="N239" s="18"/>
      <c r="O239" s="19" t="str">
        <f t="shared" ca="1" si="9"/>
        <v/>
      </c>
      <c r="P239" s="16" t="str">
        <f t="shared" ca="1" si="10"/>
        <v/>
      </c>
      <c r="Q239" s="16"/>
      <c r="R239" s="16"/>
      <c r="S239" s="17"/>
      <c r="T239" s="16" t="str">
        <f t="shared" si="11"/>
        <v/>
      </c>
      <c r="U239" s="16"/>
    </row>
    <row r="240" spans="1:21" x14ac:dyDescent="0.4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3"/>
      <c r="L240" s="13"/>
      <c r="M240" s="14"/>
      <c r="N240" s="14"/>
      <c r="O240" s="15" t="str">
        <f t="shared" ca="1" si="9"/>
        <v/>
      </c>
      <c r="P240" s="12" t="str">
        <f t="shared" ca="1" si="10"/>
        <v/>
      </c>
      <c r="Q240" s="12"/>
      <c r="R240" s="12"/>
      <c r="S240" s="13"/>
      <c r="T240" s="12" t="str">
        <f t="shared" si="11"/>
        <v/>
      </c>
      <c r="U240" s="12"/>
    </row>
    <row r="241" spans="1:21" x14ac:dyDescent="0.4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7"/>
      <c r="L241" s="17"/>
      <c r="M241" s="18"/>
      <c r="N241" s="18"/>
      <c r="O241" s="19" t="str">
        <f t="shared" ca="1" si="9"/>
        <v/>
      </c>
      <c r="P241" s="16" t="str">
        <f t="shared" ca="1" si="10"/>
        <v/>
      </c>
      <c r="Q241" s="16"/>
      <c r="R241" s="16"/>
      <c r="S241" s="17"/>
      <c r="T241" s="16" t="str">
        <f t="shared" si="11"/>
        <v/>
      </c>
      <c r="U241" s="16"/>
    </row>
    <row r="242" spans="1:21" x14ac:dyDescent="0.4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3"/>
      <c r="L242" s="13"/>
      <c r="M242" s="14"/>
      <c r="N242" s="14"/>
      <c r="O242" s="15" t="str">
        <f t="shared" ca="1" si="9"/>
        <v/>
      </c>
      <c r="P242" s="12" t="str">
        <f t="shared" ca="1" si="10"/>
        <v/>
      </c>
      <c r="Q242" s="12"/>
      <c r="R242" s="12"/>
      <c r="S242" s="13"/>
      <c r="T242" s="12" t="str">
        <f t="shared" si="11"/>
        <v/>
      </c>
      <c r="U242" s="12"/>
    </row>
    <row r="243" spans="1:21" x14ac:dyDescent="0.4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7"/>
      <c r="L243" s="17"/>
      <c r="M243" s="18"/>
      <c r="N243" s="18"/>
      <c r="O243" s="19" t="str">
        <f t="shared" ca="1" si="9"/>
        <v/>
      </c>
      <c r="P243" s="16" t="str">
        <f t="shared" ca="1" si="10"/>
        <v/>
      </c>
      <c r="Q243" s="16"/>
      <c r="R243" s="16"/>
      <c r="S243" s="17"/>
      <c r="T243" s="16" t="str">
        <f t="shared" si="11"/>
        <v/>
      </c>
      <c r="U243" s="16"/>
    </row>
    <row r="244" spans="1:21" x14ac:dyDescent="0.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3"/>
      <c r="L244" s="13"/>
      <c r="M244" s="14"/>
      <c r="N244" s="14"/>
      <c r="O244" s="15" t="str">
        <f t="shared" ca="1" si="9"/>
        <v/>
      </c>
      <c r="P244" s="12" t="str">
        <f t="shared" ca="1" si="10"/>
        <v/>
      </c>
      <c r="Q244" s="12"/>
      <c r="R244" s="12"/>
      <c r="S244" s="13"/>
      <c r="T244" s="12" t="str">
        <f t="shared" si="11"/>
        <v/>
      </c>
      <c r="U244" s="12"/>
    </row>
    <row r="245" spans="1:21" x14ac:dyDescent="0.4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7"/>
      <c r="L245" s="17"/>
      <c r="M245" s="18"/>
      <c r="N245" s="18"/>
      <c r="O245" s="19" t="str">
        <f t="shared" ca="1" si="9"/>
        <v/>
      </c>
      <c r="P245" s="16" t="str">
        <f t="shared" ca="1" si="10"/>
        <v/>
      </c>
      <c r="Q245" s="16"/>
      <c r="R245" s="16"/>
      <c r="S245" s="17"/>
      <c r="T245" s="16" t="str">
        <f t="shared" si="11"/>
        <v/>
      </c>
      <c r="U245" s="16"/>
    </row>
    <row r="246" spans="1:21" x14ac:dyDescent="0.4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3"/>
      <c r="L246" s="13"/>
      <c r="M246" s="14"/>
      <c r="N246" s="14"/>
      <c r="O246" s="15" t="str">
        <f t="shared" ca="1" si="9"/>
        <v/>
      </c>
      <c r="P246" s="12" t="str">
        <f t="shared" ca="1" si="10"/>
        <v/>
      </c>
      <c r="Q246" s="12"/>
      <c r="R246" s="12"/>
      <c r="S246" s="13"/>
      <c r="T246" s="12" t="str">
        <f t="shared" si="11"/>
        <v/>
      </c>
      <c r="U246" s="12"/>
    </row>
    <row r="247" spans="1:21" x14ac:dyDescent="0.4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7"/>
      <c r="L247" s="17"/>
      <c r="M247" s="18"/>
      <c r="N247" s="18"/>
      <c r="O247" s="19" t="str">
        <f t="shared" ca="1" si="9"/>
        <v/>
      </c>
      <c r="P247" s="16" t="str">
        <f t="shared" ca="1" si="10"/>
        <v/>
      </c>
      <c r="Q247" s="16"/>
      <c r="R247" s="16"/>
      <c r="S247" s="17"/>
      <c r="T247" s="16" t="str">
        <f t="shared" si="11"/>
        <v/>
      </c>
      <c r="U247" s="16"/>
    </row>
    <row r="248" spans="1:21" x14ac:dyDescent="0.4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3"/>
      <c r="L248" s="13"/>
      <c r="M248" s="14"/>
      <c r="N248" s="14"/>
      <c r="O248" s="15" t="str">
        <f t="shared" ca="1" si="9"/>
        <v/>
      </c>
      <c r="P248" s="12" t="str">
        <f t="shared" ca="1" si="10"/>
        <v/>
      </c>
      <c r="Q248" s="12"/>
      <c r="R248" s="12"/>
      <c r="S248" s="13"/>
      <c r="T248" s="12" t="str">
        <f t="shared" si="11"/>
        <v/>
      </c>
      <c r="U248" s="12"/>
    </row>
    <row r="249" spans="1:21" x14ac:dyDescent="0.4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7"/>
      <c r="L249" s="17"/>
      <c r="M249" s="18"/>
      <c r="N249" s="18"/>
      <c r="O249" s="19" t="str">
        <f t="shared" ca="1" si="9"/>
        <v/>
      </c>
      <c r="P249" s="16" t="str">
        <f t="shared" ca="1" si="10"/>
        <v/>
      </c>
      <c r="Q249" s="16"/>
      <c r="R249" s="16"/>
      <c r="S249" s="17"/>
      <c r="T249" s="16" t="str">
        <f t="shared" si="11"/>
        <v/>
      </c>
      <c r="U249" s="16"/>
    </row>
    <row r="250" spans="1:21" x14ac:dyDescent="0.4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3"/>
      <c r="L250" s="13"/>
      <c r="M250" s="14"/>
      <c r="N250" s="14"/>
      <c r="O250" s="15" t="str">
        <f t="shared" ca="1" si="9"/>
        <v/>
      </c>
      <c r="P250" s="12" t="str">
        <f t="shared" ca="1" si="10"/>
        <v/>
      </c>
      <c r="Q250" s="12"/>
      <c r="R250" s="12"/>
      <c r="S250" s="13"/>
      <c r="T250" s="12" t="str">
        <f t="shared" si="11"/>
        <v/>
      </c>
      <c r="U250" s="12"/>
    </row>
    <row r="251" spans="1:21" x14ac:dyDescent="0.4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7"/>
      <c r="L251" s="17"/>
      <c r="M251" s="18"/>
      <c r="N251" s="18"/>
      <c r="O251" s="19" t="str">
        <f t="shared" ca="1" si="9"/>
        <v/>
      </c>
      <c r="P251" s="16" t="str">
        <f t="shared" ca="1" si="10"/>
        <v/>
      </c>
      <c r="Q251" s="16"/>
      <c r="R251" s="16"/>
      <c r="S251" s="17"/>
      <c r="T251" s="16" t="str">
        <f t="shared" si="11"/>
        <v/>
      </c>
      <c r="U251" s="16"/>
    </row>
    <row r="252" spans="1:21" x14ac:dyDescent="0.4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3"/>
      <c r="L252" s="13"/>
      <c r="M252" s="14"/>
      <c r="N252" s="14"/>
      <c r="O252" s="15" t="str">
        <f t="shared" ca="1" si="9"/>
        <v/>
      </c>
      <c r="P252" s="12" t="str">
        <f t="shared" ca="1" si="10"/>
        <v/>
      </c>
      <c r="Q252" s="12"/>
      <c r="R252" s="12"/>
      <c r="S252" s="13"/>
      <c r="T252" s="12" t="str">
        <f t="shared" si="11"/>
        <v/>
      </c>
      <c r="U252" s="12"/>
    </row>
    <row r="253" spans="1:21" x14ac:dyDescent="0.4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7"/>
      <c r="L253" s="17"/>
      <c r="M253" s="18"/>
      <c r="N253" s="18"/>
      <c r="O253" s="19" t="str">
        <f t="shared" ca="1" si="9"/>
        <v/>
      </c>
      <c r="P253" s="16" t="str">
        <f t="shared" ca="1" si="10"/>
        <v/>
      </c>
      <c r="Q253" s="16"/>
      <c r="R253" s="16"/>
      <c r="S253" s="17"/>
      <c r="T253" s="16" t="str">
        <f t="shared" si="11"/>
        <v/>
      </c>
      <c r="U253" s="16"/>
    </row>
    <row r="254" spans="1:21" x14ac:dyDescent="0.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3"/>
      <c r="L254" s="13"/>
      <c r="M254" s="14"/>
      <c r="N254" s="14"/>
      <c r="O254" s="15" t="str">
        <f t="shared" ca="1" si="9"/>
        <v/>
      </c>
      <c r="P254" s="12" t="str">
        <f t="shared" ca="1" si="10"/>
        <v/>
      </c>
      <c r="Q254" s="12"/>
      <c r="R254" s="12"/>
      <c r="S254" s="13"/>
      <c r="T254" s="12" t="str">
        <f t="shared" si="11"/>
        <v/>
      </c>
      <c r="U254" s="12"/>
    </row>
    <row r="255" spans="1:21" x14ac:dyDescent="0.4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7"/>
      <c r="L255" s="17"/>
      <c r="M255" s="18"/>
      <c r="N255" s="18"/>
      <c r="O255" s="19" t="str">
        <f t="shared" ca="1" si="9"/>
        <v/>
      </c>
      <c r="P255" s="16" t="str">
        <f t="shared" ca="1" si="10"/>
        <v/>
      </c>
      <c r="Q255" s="16"/>
      <c r="R255" s="16"/>
      <c r="S255" s="17"/>
      <c r="T255" s="16" t="str">
        <f t="shared" si="11"/>
        <v/>
      </c>
      <c r="U255" s="16"/>
    </row>
    <row r="256" spans="1:21" x14ac:dyDescent="0.4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3"/>
      <c r="L256" s="13"/>
      <c r="M256" s="14"/>
      <c r="N256" s="14"/>
      <c r="O256" s="15" t="str">
        <f t="shared" ca="1" si="9"/>
        <v/>
      </c>
      <c r="P256" s="12" t="str">
        <f t="shared" ca="1" si="10"/>
        <v/>
      </c>
      <c r="Q256" s="12"/>
      <c r="R256" s="12"/>
      <c r="S256" s="13"/>
      <c r="T256" s="12" t="str">
        <f t="shared" si="11"/>
        <v/>
      </c>
      <c r="U256" s="12"/>
    </row>
    <row r="257" spans="1:21" x14ac:dyDescent="0.4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7"/>
      <c r="L257" s="17"/>
      <c r="M257" s="18"/>
      <c r="N257" s="18"/>
      <c r="O257" s="19" t="str">
        <f t="shared" ca="1" si="9"/>
        <v/>
      </c>
      <c r="P257" s="16" t="str">
        <f t="shared" ca="1" si="10"/>
        <v/>
      </c>
      <c r="Q257" s="16"/>
      <c r="R257" s="16"/>
      <c r="S257" s="17"/>
      <c r="T257" s="16" t="str">
        <f t="shared" si="11"/>
        <v/>
      </c>
      <c r="U257" s="16"/>
    </row>
    <row r="258" spans="1:21" x14ac:dyDescent="0.4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3"/>
      <c r="L258" s="13"/>
      <c r="M258" s="14"/>
      <c r="N258" s="14"/>
      <c r="O258" s="15" t="str">
        <f t="shared" ca="1" si="9"/>
        <v/>
      </c>
      <c r="P258" s="12" t="str">
        <f t="shared" ca="1" si="10"/>
        <v/>
      </c>
      <c r="Q258" s="12"/>
      <c r="R258" s="12"/>
      <c r="S258" s="13"/>
      <c r="T258" s="12" t="str">
        <f t="shared" si="11"/>
        <v/>
      </c>
      <c r="U258" s="12"/>
    </row>
    <row r="259" spans="1:21" x14ac:dyDescent="0.4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7"/>
      <c r="L259" s="17"/>
      <c r="M259" s="18"/>
      <c r="N259" s="18"/>
      <c r="O259" s="19" t="str">
        <f t="shared" ca="1" si="9"/>
        <v/>
      </c>
      <c r="P259" s="16" t="str">
        <f t="shared" ca="1" si="10"/>
        <v/>
      </c>
      <c r="Q259" s="16"/>
      <c r="R259" s="16"/>
      <c r="S259" s="17"/>
      <c r="T259" s="16" t="str">
        <f t="shared" si="11"/>
        <v/>
      </c>
      <c r="U259" s="16"/>
    </row>
    <row r="260" spans="1:21" x14ac:dyDescent="0.4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3"/>
      <c r="L260" s="13"/>
      <c r="M260" s="14"/>
      <c r="N260" s="14"/>
      <c r="O260" s="15" t="str">
        <f t="shared" ca="1" si="9"/>
        <v/>
      </c>
      <c r="P260" s="12" t="str">
        <f t="shared" ca="1" si="10"/>
        <v/>
      </c>
      <c r="Q260" s="12"/>
      <c r="R260" s="12"/>
      <c r="S260" s="13"/>
      <c r="T260" s="12" t="str">
        <f t="shared" si="11"/>
        <v/>
      </c>
      <c r="U260" s="12"/>
    </row>
    <row r="261" spans="1:21" x14ac:dyDescent="0.4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7"/>
      <c r="L261" s="17"/>
      <c r="M261" s="18"/>
      <c r="N261" s="18"/>
      <c r="O261" s="19" t="str">
        <f t="shared" ref="O261:O324" ca="1" si="12">IF(N261="","",N261-TODAY())</f>
        <v/>
      </c>
      <c r="P261" s="16" t="str">
        <f t="shared" ref="P261:P324" ca="1" si="13">IF(O261="","",IF(O261&lt;0,"Expired",IF(O261&lt;=30,"Expiring Soon",IF(O261&lt;=90,"Renew Soon","Active"))))</f>
        <v/>
      </c>
      <c r="Q261" s="16"/>
      <c r="R261" s="16"/>
      <c r="S261" s="17"/>
      <c r="T261" s="16" t="str">
        <f t="shared" ref="T261:T324" si="14">IF(OR(K261="",S261=""),"",IF(K261&gt;=S261,"Yes","Below Minimum"))</f>
        <v/>
      </c>
      <c r="U261" s="16"/>
    </row>
    <row r="262" spans="1:21" x14ac:dyDescent="0.4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3"/>
      <c r="L262" s="13"/>
      <c r="M262" s="14"/>
      <c r="N262" s="14"/>
      <c r="O262" s="15" t="str">
        <f t="shared" ca="1" si="12"/>
        <v/>
      </c>
      <c r="P262" s="12" t="str">
        <f t="shared" ca="1" si="13"/>
        <v/>
      </c>
      <c r="Q262" s="12"/>
      <c r="R262" s="12"/>
      <c r="S262" s="13"/>
      <c r="T262" s="12" t="str">
        <f t="shared" si="14"/>
        <v/>
      </c>
      <c r="U262" s="12"/>
    </row>
    <row r="263" spans="1:21" x14ac:dyDescent="0.4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7"/>
      <c r="L263" s="17"/>
      <c r="M263" s="18"/>
      <c r="N263" s="18"/>
      <c r="O263" s="19" t="str">
        <f t="shared" ca="1" si="12"/>
        <v/>
      </c>
      <c r="P263" s="16" t="str">
        <f t="shared" ca="1" si="13"/>
        <v/>
      </c>
      <c r="Q263" s="16"/>
      <c r="R263" s="16"/>
      <c r="S263" s="17"/>
      <c r="T263" s="16" t="str">
        <f t="shared" si="14"/>
        <v/>
      </c>
      <c r="U263" s="16"/>
    </row>
    <row r="264" spans="1:21" x14ac:dyDescent="0.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3"/>
      <c r="L264" s="13"/>
      <c r="M264" s="14"/>
      <c r="N264" s="14"/>
      <c r="O264" s="15" t="str">
        <f t="shared" ca="1" si="12"/>
        <v/>
      </c>
      <c r="P264" s="12" t="str">
        <f t="shared" ca="1" si="13"/>
        <v/>
      </c>
      <c r="Q264" s="12"/>
      <c r="R264" s="12"/>
      <c r="S264" s="13"/>
      <c r="T264" s="12" t="str">
        <f t="shared" si="14"/>
        <v/>
      </c>
      <c r="U264" s="12"/>
    </row>
    <row r="265" spans="1:21" x14ac:dyDescent="0.4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7"/>
      <c r="L265" s="17"/>
      <c r="M265" s="18"/>
      <c r="N265" s="18"/>
      <c r="O265" s="19" t="str">
        <f t="shared" ca="1" si="12"/>
        <v/>
      </c>
      <c r="P265" s="16" t="str">
        <f t="shared" ca="1" si="13"/>
        <v/>
      </c>
      <c r="Q265" s="16"/>
      <c r="R265" s="16"/>
      <c r="S265" s="17"/>
      <c r="T265" s="16" t="str">
        <f t="shared" si="14"/>
        <v/>
      </c>
      <c r="U265" s="16"/>
    </row>
    <row r="266" spans="1:21" x14ac:dyDescent="0.4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3"/>
      <c r="L266" s="13"/>
      <c r="M266" s="14"/>
      <c r="N266" s="14"/>
      <c r="O266" s="15" t="str">
        <f t="shared" ca="1" si="12"/>
        <v/>
      </c>
      <c r="P266" s="12" t="str">
        <f t="shared" ca="1" si="13"/>
        <v/>
      </c>
      <c r="Q266" s="12"/>
      <c r="R266" s="12"/>
      <c r="S266" s="13"/>
      <c r="T266" s="12" t="str">
        <f t="shared" si="14"/>
        <v/>
      </c>
      <c r="U266" s="12"/>
    </row>
    <row r="267" spans="1:21" x14ac:dyDescent="0.4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7"/>
      <c r="L267" s="17"/>
      <c r="M267" s="18"/>
      <c r="N267" s="18"/>
      <c r="O267" s="19" t="str">
        <f t="shared" ca="1" si="12"/>
        <v/>
      </c>
      <c r="P267" s="16" t="str">
        <f t="shared" ca="1" si="13"/>
        <v/>
      </c>
      <c r="Q267" s="16"/>
      <c r="R267" s="16"/>
      <c r="S267" s="17"/>
      <c r="T267" s="16" t="str">
        <f t="shared" si="14"/>
        <v/>
      </c>
      <c r="U267" s="16"/>
    </row>
    <row r="268" spans="1:21" x14ac:dyDescent="0.4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3"/>
      <c r="L268" s="13"/>
      <c r="M268" s="14"/>
      <c r="N268" s="14"/>
      <c r="O268" s="15" t="str">
        <f t="shared" ca="1" si="12"/>
        <v/>
      </c>
      <c r="P268" s="12" t="str">
        <f t="shared" ca="1" si="13"/>
        <v/>
      </c>
      <c r="Q268" s="12"/>
      <c r="R268" s="12"/>
      <c r="S268" s="13"/>
      <c r="T268" s="12" t="str">
        <f t="shared" si="14"/>
        <v/>
      </c>
      <c r="U268" s="12"/>
    </row>
    <row r="269" spans="1:21" x14ac:dyDescent="0.4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7"/>
      <c r="L269" s="17"/>
      <c r="M269" s="18"/>
      <c r="N269" s="18"/>
      <c r="O269" s="19" t="str">
        <f t="shared" ca="1" si="12"/>
        <v/>
      </c>
      <c r="P269" s="16" t="str">
        <f t="shared" ca="1" si="13"/>
        <v/>
      </c>
      <c r="Q269" s="16"/>
      <c r="R269" s="16"/>
      <c r="S269" s="17"/>
      <c r="T269" s="16" t="str">
        <f t="shared" si="14"/>
        <v/>
      </c>
      <c r="U269" s="16"/>
    </row>
    <row r="270" spans="1:21" x14ac:dyDescent="0.4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3"/>
      <c r="L270" s="13"/>
      <c r="M270" s="14"/>
      <c r="N270" s="14"/>
      <c r="O270" s="15" t="str">
        <f t="shared" ca="1" si="12"/>
        <v/>
      </c>
      <c r="P270" s="12" t="str">
        <f t="shared" ca="1" si="13"/>
        <v/>
      </c>
      <c r="Q270" s="12"/>
      <c r="R270" s="12"/>
      <c r="S270" s="13"/>
      <c r="T270" s="12" t="str">
        <f t="shared" si="14"/>
        <v/>
      </c>
      <c r="U270" s="12"/>
    </row>
    <row r="271" spans="1:21" x14ac:dyDescent="0.4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7"/>
      <c r="L271" s="17"/>
      <c r="M271" s="18"/>
      <c r="N271" s="18"/>
      <c r="O271" s="19" t="str">
        <f t="shared" ca="1" si="12"/>
        <v/>
      </c>
      <c r="P271" s="16" t="str">
        <f t="shared" ca="1" si="13"/>
        <v/>
      </c>
      <c r="Q271" s="16"/>
      <c r="R271" s="16"/>
      <c r="S271" s="17"/>
      <c r="T271" s="16" t="str">
        <f t="shared" si="14"/>
        <v/>
      </c>
      <c r="U271" s="16"/>
    </row>
    <row r="272" spans="1:21" x14ac:dyDescent="0.4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3"/>
      <c r="L272" s="13"/>
      <c r="M272" s="14"/>
      <c r="N272" s="14"/>
      <c r="O272" s="15" t="str">
        <f t="shared" ca="1" si="12"/>
        <v/>
      </c>
      <c r="P272" s="12" t="str">
        <f t="shared" ca="1" si="13"/>
        <v/>
      </c>
      <c r="Q272" s="12"/>
      <c r="R272" s="12"/>
      <c r="S272" s="13"/>
      <c r="T272" s="12" t="str">
        <f t="shared" si="14"/>
        <v/>
      </c>
      <c r="U272" s="12"/>
    </row>
    <row r="273" spans="1:21" x14ac:dyDescent="0.4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7"/>
      <c r="L273" s="17"/>
      <c r="M273" s="18"/>
      <c r="N273" s="18"/>
      <c r="O273" s="19" t="str">
        <f t="shared" ca="1" si="12"/>
        <v/>
      </c>
      <c r="P273" s="16" t="str">
        <f t="shared" ca="1" si="13"/>
        <v/>
      </c>
      <c r="Q273" s="16"/>
      <c r="R273" s="16"/>
      <c r="S273" s="17"/>
      <c r="T273" s="16" t="str">
        <f t="shared" si="14"/>
        <v/>
      </c>
      <c r="U273" s="16"/>
    </row>
    <row r="274" spans="1:21" x14ac:dyDescent="0.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3"/>
      <c r="L274" s="13"/>
      <c r="M274" s="14"/>
      <c r="N274" s="14"/>
      <c r="O274" s="15" t="str">
        <f t="shared" ca="1" si="12"/>
        <v/>
      </c>
      <c r="P274" s="12" t="str">
        <f t="shared" ca="1" si="13"/>
        <v/>
      </c>
      <c r="Q274" s="12"/>
      <c r="R274" s="12"/>
      <c r="S274" s="13"/>
      <c r="T274" s="12" t="str">
        <f t="shared" si="14"/>
        <v/>
      </c>
      <c r="U274" s="12"/>
    </row>
    <row r="275" spans="1:21" x14ac:dyDescent="0.4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7"/>
      <c r="L275" s="17"/>
      <c r="M275" s="18"/>
      <c r="N275" s="18"/>
      <c r="O275" s="19" t="str">
        <f t="shared" ca="1" si="12"/>
        <v/>
      </c>
      <c r="P275" s="16" t="str">
        <f t="shared" ca="1" si="13"/>
        <v/>
      </c>
      <c r="Q275" s="16"/>
      <c r="R275" s="16"/>
      <c r="S275" s="17"/>
      <c r="T275" s="16" t="str">
        <f t="shared" si="14"/>
        <v/>
      </c>
      <c r="U275" s="16"/>
    </row>
    <row r="276" spans="1:21" x14ac:dyDescent="0.4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3"/>
      <c r="L276" s="13"/>
      <c r="M276" s="14"/>
      <c r="N276" s="14"/>
      <c r="O276" s="15" t="str">
        <f t="shared" ca="1" si="12"/>
        <v/>
      </c>
      <c r="P276" s="12" t="str">
        <f t="shared" ca="1" si="13"/>
        <v/>
      </c>
      <c r="Q276" s="12"/>
      <c r="R276" s="12"/>
      <c r="S276" s="13"/>
      <c r="T276" s="12" t="str">
        <f t="shared" si="14"/>
        <v/>
      </c>
      <c r="U276" s="12"/>
    </row>
    <row r="277" spans="1:21" x14ac:dyDescent="0.4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7"/>
      <c r="L277" s="17"/>
      <c r="M277" s="18"/>
      <c r="N277" s="18"/>
      <c r="O277" s="19" t="str">
        <f t="shared" ca="1" si="12"/>
        <v/>
      </c>
      <c r="P277" s="16" t="str">
        <f t="shared" ca="1" si="13"/>
        <v/>
      </c>
      <c r="Q277" s="16"/>
      <c r="R277" s="16"/>
      <c r="S277" s="17"/>
      <c r="T277" s="16" t="str">
        <f t="shared" si="14"/>
        <v/>
      </c>
      <c r="U277" s="16"/>
    </row>
    <row r="278" spans="1:21" x14ac:dyDescent="0.4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3"/>
      <c r="L278" s="13"/>
      <c r="M278" s="14"/>
      <c r="N278" s="14"/>
      <c r="O278" s="15" t="str">
        <f t="shared" ca="1" si="12"/>
        <v/>
      </c>
      <c r="P278" s="12" t="str">
        <f t="shared" ca="1" si="13"/>
        <v/>
      </c>
      <c r="Q278" s="12"/>
      <c r="R278" s="12"/>
      <c r="S278" s="13"/>
      <c r="T278" s="12" t="str">
        <f t="shared" si="14"/>
        <v/>
      </c>
      <c r="U278" s="12"/>
    </row>
    <row r="279" spans="1:21" x14ac:dyDescent="0.4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7"/>
      <c r="L279" s="17"/>
      <c r="M279" s="18"/>
      <c r="N279" s="18"/>
      <c r="O279" s="19" t="str">
        <f t="shared" ca="1" si="12"/>
        <v/>
      </c>
      <c r="P279" s="16" t="str">
        <f t="shared" ca="1" si="13"/>
        <v/>
      </c>
      <c r="Q279" s="16"/>
      <c r="R279" s="16"/>
      <c r="S279" s="17"/>
      <c r="T279" s="16" t="str">
        <f t="shared" si="14"/>
        <v/>
      </c>
      <c r="U279" s="16"/>
    </row>
    <row r="280" spans="1:21" x14ac:dyDescent="0.4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3"/>
      <c r="L280" s="13"/>
      <c r="M280" s="14"/>
      <c r="N280" s="14"/>
      <c r="O280" s="15" t="str">
        <f t="shared" ca="1" si="12"/>
        <v/>
      </c>
      <c r="P280" s="12" t="str">
        <f t="shared" ca="1" si="13"/>
        <v/>
      </c>
      <c r="Q280" s="12"/>
      <c r="R280" s="12"/>
      <c r="S280" s="13"/>
      <c r="T280" s="12" t="str">
        <f t="shared" si="14"/>
        <v/>
      </c>
      <c r="U280" s="12"/>
    </row>
    <row r="281" spans="1:21" x14ac:dyDescent="0.4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7"/>
      <c r="L281" s="17"/>
      <c r="M281" s="18"/>
      <c r="N281" s="18"/>
      <c r="O281" s="19" t="str">
        <f t="shared" ca="1" si="12"/>
        <v/>
      </c>
      <c r="P281" s="16" t="str">
        <f t="shared" ca="1" si="13"/>
        <v/>
      </c>
      <c r="Q281" s="16"/>
      <c r="R281" s="16"/>
      <c r="S281" s="17"/>
      <c r="T281" s="16" t="str">
        <f t="shared" si="14"/>
        <v/>
      </c>
      <c r="U281" s="16"/>
    </row>
    <row r="282" spans="1:21" x14ac:dyDescent="0.4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3"/>
      <c r="L282" s="13"/>
      <c r="M282" s="14"/>
      <c r="N282" s="14"/>
      <c r="O282" s="15" t="str">
        <f t="shared" ca="1" si="12"/>
        <v/>
      </c>
      <c r="P282" s="12" t="str">
        <f t="shared" ca="1" si="13"/>
        <v/>
      </c>
      <c r="Q282" s="12"/>
      <c r="R282" s="12"/>
      <c r="S282" s="13"/>
      <c r="T282" s="12" t="str">
        <f t="shared" si="14"/>
        <v/>
      </c>
      <c r="U282" s="12"/>
    </row>
    <row r="283" spans="1:21" x14ac:dyDescent="0.4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7"/>
      <c r="L283" s="17"/>
      <c r="M283" s="18"/>
      <c r="N283" s="18"/>
      <c r="O283" s="19" t="str">
        <f t="shared" ca="1" si="12"/>
        <v/>
      </c>
      <c r="P283" s="16" t="str">
        <f t="shared" ca="1" si="13"/>
        <v/>
      </c>
      <c r="Q283" s="16"/>
      <c r="R283" s="16"/>
      <c r="S283" s="17"/>
      <c r="T283" s="16" t="str">
        <f t="shared" si="14"/>
        <v/>
      </c>
      <c r="U283" s="16"/>
    </row>
    <row r="284" spans="1:21" x14ac:dyDescent="0.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3"/>
      <c r="L284" s="13"/>
      <c r="M284" s="14"/>
      <c r="N284" s="14"/>
      <c r="O284" s="15" t="str">
        <f t="shared" ca="1" si="12"/>
        <v/>
      </c>
      <c r="P284" s="12" t="str">
        <f t="shared" ca="1" si="13"/>
        <v/>
      </c>
      <c r="Q284" s="12"/>
      <c r="R284" s="12"/>
      <c r="S284" s="13"/>
      <c r="T284" s="12" t="str">
        <f t="shared" si="14"/>
        <v/>
      </c>
      <c r="U284" s="12"/>
    </row>
    <row r="285" spans="1:21" x14ac:dyDescent="0.4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7"/>
      <c r="L285" s="17"/>
      <c r="M285" s="18"/>
      <c r="N285" s="18"/>
      <c r="O285" s="19" t="str">
        <f t="shared" ca="1" si="12"/>
        <v/>
      </c>
      <c r="P285" s="16" t="str">
        <f t="shared" ca="1" si="13"/>
        <v/>
      </c>
      <c r="Q285" s="16"/>
      <c r="R285" s="16"/>
      <c r="S285" s="17"/>
      <c r="T285" s="16" t="str">
        <f t="shared" si="14"/>
        <v/>
      </c>
      <c r="U285" s="16"/>
    </row>
    <row r="286" spans="1:21" x14ac:dyDescent="0.4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3"/>
      <c r="L286" s="13"/>
      <c r="M286" s="14"/>
      <c r="N286" s="14"/>
      <c r="O286" s="15" t="str">
        <f t="shared" ca="1" si="12"/>
        <v/>
      </c>
      <c r="P286" s="12" t="str">
        <f t="shared" ca="1" si="13"/>
        <v/>
      </c>
      <c r="Q286" s="12"/>
      <c r="R286" s="12"/>
      <c r="S286" s="13"/>
      <c r="T286" s="12" t="str">
        <f t="shared" si="14"/>
        <v/>
      </c>
      <c r="U286" s="12"/>
    </row>
    <row r="287" spans="1:21" x14ac:dyDescent="0.4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7"/>
      <c r="L287" s="17"/>
      <c r="M287" s="18"/>
      <c r="N287" s="18"/>
      <c r="O287" s="19" t="str">
        <f t="shared" ca="1" si="12"/>
        <v/>
      </c>
      <c r="P287" s="16" t="str">
        <f t="shared" ca="1" si="13"/>
        <v/>
      </c>
      <c r="Q287" s="16"/>
      <c r="R287" s="16"/>
      <c r="S287" s="17"/>
      <c r="T287" s="16" t="str">
        <f t="shared" si="14"/>
        <v/>
      </c>
      <c r="U287" s="16"/>
    </row>
    <row r="288" spans="1:21" x14ac:dyDescent="0.4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3"/>
      <c r="L288" s="13"/>
      <c r="M288" s="14"/>
      <c r="N288" s="14"/>
      <c r="O288" s="15" t="str">
        <f t="shared" ca="1" si="12"/>
        <v/>
      </c>
      <c r="P288" s="12" t="str">
        <f t="shared" ca="1" si="13"/>
        <v/>
      </c>
      <c r="Q288" s="12"/>
      <c r="R288" s="12"/>
      <c r="S288" s="13"/>
      <c r="T288" s="12" t="str">
        <f t="shared" si="14"/>
        <v/>
      </c>
      <c r="U288" s="12"/>
    </row>
    <row r="289" spans="1:21" x14ac:dyDescent="0.4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7"/>
      <c r="L289" s="17"/>
      <c r="M289" s="18"/>
      <c r="N289" s="18"/>
      <c r="O289" s="19" t="str">
        <f t="shared" ca="1" si="12"/>
        <v/>
      </c>
      <c r="P289" s="16" t="str">
        <f t="shared" ca="1" si="13"/>
        <v/>
      </c>
      <c r="Q289" s="16"/>
      <c r="R289" s="16"/>
      <c r="S289" s="17"/>
      <c r="T289" s="16" t="str">
        <f t="shared" si="14"/>
        <v/>
      </c>
      <c r="U289" s="16"/>
    </row>
    <row r="290" spans="1:21" x14ac:dyDescent="0.4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3"/>
      <c r="L290" s="13"/>
      <c r="M290" s="14"/>
      <c r="N290" s="14"/>
      <c r="O290" s="15" t="str">
        <f t="shared" ca="1" si="12"/>
        <v/>
      </c>
      <c r="P290" s="12" t="str">
        <f t="shared" ca="1" si="13"/>
        <v/>
      </c>
      <c r="Q290" s="12"/>
      <c r="R290" s="12"/>
      <c r="S290" s="13"/>
      <c r="T290" s="12" t="str">
        <f t="shared" si="14"/>
        <v/>
      </c>
      <c r="U290" s="12"/>
    </row>
    <row r="291" spans="1:21" x14ac:dyDescent="0.4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7"/>
      <c r="L291" s="17"/>
      <c r="M291" s="18"/>
      <c r="N291" s="18"/>
      <c r="O291" s="19" t="str">
        <f t="shared" ca="1" si="12"/>
        <v/>
      </c>
      <c r="P291" s="16" t="str">
        <f t="shared" ca="1" si="13"/>
        <v/>
      </c>
      <c r="Q291" s="16"/>
      <c r="R291" s="16"/>
      <c r="S291" s="17"/>
      <c r="T291" s="16" t="str">
        <f t="shared" si="14"/>
        <v/>
      </c>
      <c r="U291" s="16"/>
    </row>
    <row r="292" spans="1:21" x14ac:dyDescent="0.4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3"/>
      <c r="L292" s="13"/>
      <c r="M292" s="14"/>
      <c r="N292" s="14"/>
      <c r="O292" s="15" t="str">
        <f t="shared" ca="1" si="12"/>
        <v/>
      </c>
      <c r="P292" s="12" t="str">
        <f t="shared" ca="1" si="13"/>
        <v/>
      </c>
      <c r="Q292" s="12"/>
      <c r="R292" s="12"/>
      <c r="S292" s="13"/>
      <c r="T292" s="12" t="str">
        <f t="shared" si="14"/>
        <v/>
      </c>
      <c r="U292" s="12"/>
    </row>
    <row r="293" spans="1:21" x14ac:dyDescent="0.4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7"/>
      <c r="L293" s="17"/>
      <c r="M293" s="18"/>
      <c r="N293" s="18"/>
      <c r="O293" s="19" t="str">
        <f t="shared" ca="1" si="12"/>
        <v/>
      </c>
      <c r="P293" s="16" t="str">
        <f t="shared" ca="1" si="13"/>
        <v/>
      </c>
      <c r="Q293" s="16"/>
      <c r="R293" s="16"/>
      <c r="S293" s="17"/>
      <c r="T293" s="16" t="str">
        <f t="shared" si="14"/>
        <v/>
      </c>
      <c r="U293" s="16"/>
    </row>
    <row r="294" spans="1:21" x14ac:dyDescent="0.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3"/>
      <c r="L294" s="13"/>
      <c r="M294" s="14"/>
      <c r="N294" s="14"/>
      <c r="O294" s="15" t="str">
        <f t="shared" ca="1" si="12"/>
        <v/>
      </c>
      <c r="P294" s="12" t="str">
        <f t="shared" ca="1" si="13"/>
        <v/>
      </c>
      <c r="Q294" s="12"/>
      <c r="R294" s="12"/>
      <c r="S294" s="13"/>
      <c r="T294" s="12" t="str">
        <f t="shared" si="14"/>
        <v/>
      </c>
      <c r="U294" s="12"/>
    </row>
    <row r="295" spans="1:21" x14ac:dyDescent="0.4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7"/>
      <c r="L295" s="17"/>
      <c r="M295" s="18"/>
      <c r="N295" s="18"/>
      <c r="O295" s="19" t="str">
        <f t="shared" ca="1" si="12"/>
        <v/>
      </c>
      <c r="P295" s="16" t="str">
        <f t="shared" ca="1" si="13"/>
        <v/>
      </c>
      <c r="Q295" s="16"/>
      <c r="R295" s="16"/>
      <c r="S295" s="17"/>
      <c r="T295" s="16" t="str">
        <f t="shared" si="14"/>
        <v/>
      </c>
      <c r="U295" s="16"/>
    </row>
    <row r="296" spans="1:21" x14ac:dyDescent="0.4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3"/>
      <c r="L296" s="13"/>
      <c r="M296" s="14"/>
      <c r="N296" s="14"/>
      <c r="O296" s="15" t="str">
        <f t="shared" ca="1" si="12"/>
        <v/>
      </c>
      <c r="P296" s="12" t="str">
        <f t="shared" ca="1" si="13"/>
        <v/>
      </c>
      <c r="Q296" s="12"/>
      <c r="R296" s="12"/>
      <c r="S296" s="13"/>
      <c r="T296" s="12" t="str">
        <f t="shared" si="14"/>
        <v/>
      </c>
      <c r="U296" s="12"/>
    </row>
    <row r="297" spans="1:21" x14ac:dyDescent="0.4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7"/>
      <c r="L297" s="17"/>
      <c r="M297" s="18"/>
      <c r="N297" s="18"/>
      <c r="O297" s="19" t="str">
        <f t="shared" ca="1" si="12"/>
        <v/>
      </c>
      <c r="P297" s="16" t="str">
        <f t="shared" ca="1" si="13"/>
        <v/>
      </c>
      <c r="Q297" s="16"/>
      <c r="R297" s="16"/>
      <c r="S297" s="17"/>
      <c r="T297" s="16" t="str">
        <f t="shared" si="14"/>
        <v/>
      </c>
      <c r="U297" s="16"/>
    </row>
    <row r="298" spans="1:21" x14ac:dyDescent="0.4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3"/>
      <c r="L298" s="13"/>
      <c r="M298" s="14"/>
      <c r="N298" s="14"/>
      <c r="O298" s="15" t="str">
        <f t="shared" ca="1" si="12"/>
        <v/>
      </c>
      <c r="P298" s="12" t="str">
        <f t="shared" ca="1" si="13"/>
        <v/>
      </c>
      <c r="Q298" s="12"/>
      <c r="R298" s="12"/>
      <c r="S298" s="13"/>
      <c r="T298" s="12" t="str">
        <f t="shared" si="14"/>
        <v/>
      </c>
      <c r="U298" s="12"/>
    </row>
    <row r="299" spans="1:21" x14ac:dyDescent="0.4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7"/>
      <c r="L299" s="17"/>
      <c r="M299" s="18"/>
      <c r="N299" s="18"/>
      <c r="O299" s="19" t="str">
        <f t="shared" ca="1" si="12"/>
        <v/>
      </c>
      <c r="P299" s="16" t="str">
        <f t="shared" ca="1" si="13"/>
        <v/>
      </c>
      <c r="Q299" s="16"/>
      <c r="R299" s="16"/>
      <c r="S299" s="17"/>
      <c r="T299" s="16" t="str">
        <f t="shared" si="14"/>
        <v/>
      </c>
      <c r="U299" s="16"/>
    </row>
    <row r="300" spans="1:21" x14ac:dyDescent="0.4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3"/>
      <c r="L300" s="13"/>
      <c r="M300" s="14"/>
      <c r="N300" s="14"/>
      <c r="O300" s="15" t="str">
        <f t="shared" ca="1" si="12"/>
        <v/>
      </c>
      <c r="P300" s="12" t="str">
        <f t="shared" ca="1" si="13"/>
        <v/>
      </c>
      <c r="Q300" s="12"/>
      <c r="R300" s="12"/>
      <c r="S300" s="13"/>
      <c r="T300" s="12" t="str">
        <f t="shared" si="14"/>
        <v/>
      </c>
      <c r="U300" s="12"/>
    </row>
    <row r="301" spans="1:21" x14ac:dyDescent="0.4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7"/>
      <c r="L301" s="17"/>
      <c r="M301" s="18"/>
      <c r="N301" s="18"/>
      <c r="O301" s="19" t="str">
        <f t="shared" ca="1" si="12"/>
        <v/>
      </c>
      <c r="P301" s="16" t="str">
        <f t="shared" ca="1" si="13"/>
        <v/>
      </c>
      <c r="Q301" s="16"/>
      <c r="R301" s="16"/>
      <c r="S301" s="17"/>
      <c r="T301" s="16" t="str">
        <f t="shared" si="14"/>
        <v/>
      </c>
      <c r="U301" s="16"/>
    </row>
    <row r="302" spans="1:21" x14ac:dyDescent="0.4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3"/>
      <c r="L302" s="13"/>
      <c r="M302" s="14"/>
      <c r="N302" s="14"/>
      <c r="O302" s="15" t="str">
        <f t="shared" ca="1" si="12"/>
        <v/>
      </c>
      <c r="P302" s="12" t="str">
        <f t="shared" ca="1" si="13"/>
        <v/>
      </c>
      <c r="Q302" s="12"/>
      <c r="R302" s="12"/>
      <c r="S302" s="13"/>
      <c r="T302" s="12" t="str">
        <f t="shared" si="14"/>
        <v/>
      </c>
      <c r="U302" s="12"/>
    </row>
    <row r="303" spans="1:21" x14ac:dyDescent="0.4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7"/>
      <c r="L303" s="17"/>
      <c r="M303" s="18"/>
      <c r="N303" s="18"/>
      <c r="O303" s="19" t="str">
        <f t="shared" ca="1" si="12"/>
        <v/>
      </c>
      <c r="P303" s="16" t="str">
        <f t="shared" ca="1" si="13"/>
        <v/>
      </c>
      <c r="Q303" s="16"/>
      <c r="R303" s="16"/>
      <c r="S303" s="17"/>
      <c r="T303" s="16" t="str">
        <f t="shared" si="14"/>
        <v/>
      </c>
      <c r="U303" s="16"/>
    </row>
    <row r="304" spans="1:21" x14ac:dyDescent="0.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3"/>
      <c r="L304" s="13"/>
      <c r="M304" s="14"/>
      <c r="N304" s="14"/>
      <c r="O304" s="15" t="str">
        <f t="shared" ca="1" si="12"/>
        <v/>
      </c>
      <c r="P304" s="12" t="str">
        <f t="shared" ca="1" si="13"/>
        <v/>
      </c>
      <c r="Q304" s="12"/>
      <c r="R304" s="12"/>
      <c r="S304" s="13"/>
      <c r="T304" s="12" t="str">
        <f t="shared" si="14"/>
        <v/>
      </c>
      <c r="U304" s="12"/>
    </row>
  </sheetData>
  <autoFilter ref="A4:U304" xr:uid="{00000000-0009-0000-0000-000000000000}"/>
  <mergeCells count="2">
    <mergeCell ref="A1:U1"/>
    <mergeCell ref="A2:U2"/>
  </mergeCells>
  <conditionalFormatting sqref="P5:P304">
    <cfRule type="expression" dxfId="6" priority="1">
      <formula>$P5="Active"</formula>
    </cfRule>
    <cfRule type="expression" dxfId="5" priority="2">
      <formula>$P5="Renew Soon"</formula>
    </cfRule>
    <cfRule type="expression" dxfId="4" priority="3">
      <formula>$P5="Expiring Soon"</formula>
    </cfRule>
    <cfRule type="expression" dxfId="3" priority="4">
      <formula>$P5="Expired"</formula>
    </cfRule>
  </conditionalFormatting>
  <conditionalFormatting sqref="Q5:Q304">
    <cfRule type="expression" dxfId="2" priority="7">
      <formula>$Q5="No"</formula>
    </cfRule>
  </conditionalFormatting>
  <conditionalFormatting sqref="T5:T304">
    <cfRule type="expression" dxfId="1" priority="5">
      <formula>$T5="Yes"</formula>
    </cfRule>
    <cfRule type="expression" dxfId="0" priority="6">
      <formula>$T5="Below Minimum"</formula>
    </cfRule>
  </conditionalFormatting>
  <hyperlinks>
    <hyperlink ref="A1:U1" r:id="rId1" display="Vendor &amp; Subcontractor COI Tracker" xr:uid="{E11FFFA8-244D-4885-BB70-2F8FFDEE7E95}"/>
  </hyperlink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000-000000000000}">
          <x14:formula1>
            <xm:f>Lookup!$A$2:$A$7</xm:f>
          </x14:formula1>
          <xm:sqref>C5:C304</xm:sqref>
        </x14:dataValidation>
        <x14:dataValidation type="list" allowBlank="1" xr:uid="{00000000-0002-0000-0000-000001000000}">
          <x14:formula1>
            <xm:f>Lookup!$B$2:$B$11</xm:f>
          </x14:formula1>
          <xm:sqref>H5:H304</xm:sqref>
        </x14:dataValidation>
        <x14:dataValidation type="list" allowBlank="1" xr:uid="{00000000-0002-0000-0000-000002000000}">
          <x14:formula1>
            <xm:f>Lookup!$C$2:$C$15</xm:f>
          </x14:formula1>
          <xm:sqref>D5:D304</xm:sqref>
        </x14:dataValidation>
        <x14:dataValidation type="list" allowBlank="1" xr:uid="{00000000-0002-0000-0000-000003000000}">
          <x14:formula1>
            <xm:f>Lookup!$D$2:$D$4</xm:f>
          </x14:formula1>
          <xm:sqref>Q5:R304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9"/>
  <sheetViews>
    <sheetView workbookViewId="0"/>
  </sheetViews>
  <sheetFormatPr defaultRowHeight="14.6" x14ac:dyDescent="0.4"/>
  <cols>
    <col min="1" max="1" width="32" customWidth="1"/>
    <col min="2" max="3" width="14" customWidth="1"/>
    <col min="4" max="4" width="18" customWidth="1"/>
  </cols>
  <sheetData>
    <row r="1" spans="1:4" ht="32.049999999999997" customHeight="1" x14ac:dyDescent="0.4">
      <c r="A1" s="24" t="s">
        <v>129</v>
      </c>
      <c r="B1" s="25"/>
      <c r="C1" s="25"/>
      <c r="D1" s="25"/>
    </row>
    <row r="2" spans="1:4" x14ac:dyDescent="0.4">
      <c r="A2" s="44" t="s">
        <v>130</v>
      </c>
      <c r="B2" s="25"/>
      <c r="C2" s="25"/>
      <c r="D2" s="25"/>
    </row>
    <row r="4" spans="1:4" ht="24" customHeight="1" x14ac:dyDescent="0.4">
      <c r="A4" s="30" t="s">
        <v>131</v>
      </c>
      <c r="B4" s="25"/>
      <c r="C4" s="25"/>
      <c r="D4" s="25"/>
    </row>
    <row r="5" spans="1:4" ht="28" customHeight="1" x14ac:dyDescent="0.4">
      <c r="A5" s="33" t="s">
        <v>132</v>
      </c>
      <c r="B5" s="25"/>
      <c r="C5" s="27">
        <f>COUNTA('Vendor COI Tracker'!A5:A304)</f>
        <v>21</v>
      </c>
      <c r="D5" s="25"/>
    </row>
    <row r="6" spans="1:4" ht="28" customHeight="1" x14ac:dyDescent="0.4">
      <c r="A6" s="33" t="s">
        <v>133</v>
      </c>
      <c r="B6" s="25"/>
      <c r="C6" s="27">
        <f>SUMPRODUCT(('Vendor COI Tracker'!A5:A304&lt;&gt;"")/COUNTIF('Vendor COI Tracker'!A5:A304,'Vendor COI Tracker'!A5:A304&amp;""))</f>
        <v>10.000000000000002</v>
      </c>
      <c r="D6" s="25"/>
    </row>
    <row r="7" spans="1:4" ht="28" customHeight="1" x14ac:dyDescent="0.4">
      <c r="A7" s="36" t="s">
        <v>134</v>
      </c>
      <c r="B7" s="25"/>
      <c r="C7" s="41">
        <f ca="1">COUNTIF('Vendor COI Tracker'!P5:P304,"Active")</f>
        <v>11</v>
      </c>
      <c r="D7" s="25"/>
    </row>
    <row r="8" spans="1:4" ht="28" customHeight="1" x14ac:dyDescent="0.4">
      <c r="A8" s="28" t="s">
        <v>135</v>
      </c>
      <c r="B8" s="25"/>
      <c r="C8" s="29">
        <f ca="1">COUNTIF('Vendor COI Tracker'!P5:P304,"Renew Soon")</f>
        <v>5</v>
      </c>
      <c r="D8" s="25"/>
    </row>
    <row r="9" spans="1:4" ht="28" customHeight="1" x14ac:dyDescent="0.4">
      <c r="A9" s="40" t="s">
        <v>136</v>
      </c>
      <c r="B9" s="25"/>
      <c r="C9" s="31">
        <f ca="1">COUNTIF('Vendor COI Tracker'!P5:P304,"Expiring Soon")</f>
        <v>1</v>
      </c>
      <c r="D9" s="25"/>
    </row>
    <row r="10" spans="1:4" ht="28" customHeight="1" x14ac:dyDescent="0.4">
      <c r="A10" s="43" t="s">
        <v>137</v>
      </c>
      <c r="B10" s="25"/>
      <c r="C10" s="35">
        <f ca="1">COUNTIF('Vendor COI Tracker'!P5:P304,"Expired")</f>
        <v>4</v>
      </c>
      <c r="D10" s="25"/>
    </row>
    <row r="12" spans="1:4" ht="24" customHeight="1" x14ac:dyDescent="0.4">
      <c r="A12" s="42" t="s">
        <v>138</v>
      </c>
      <c r="B12" s="25"/>
      <c r="C12" s="25"/>
      <c r="D12" s="25"/>
    </row>
    <row r="13" spans="1:4" ht="28" customHeight="1" x14ac:dyDescent="0.4">
      <c r="A13" s="34" t="s">
        <v>139</v>
      </c>
      <c r="B13" s="25"/>
      <c r="C13" s="37">
        <f>COUNTIF('Vendor COI Tracker'!T5:T304,"Below Minimum")</f>
        <v>1</v>
      </c>
      <c r="D13" s="25"/>
    </row>
    <row r="14" spans="1:4" ht="28" customHeight="1" x14ac:dyDescent="0.4">
      <c r="A14" s="40" t="s">
        <v>140</v>
      </c>
      <c r="B14" s="25"/>
      <c r="C14" s="31">
        <f>COUNTIF('Vendor COI Tracker'!Q5:Q304,"No")</f>
        <v>2</v>
      </c>
      <c r="D14" s="25"/>
    </row>
    <row r="15" spans="1:4" ht="28" customHeight="1" x14ac:dyDescent="0.4">
      <c r="A15" s="28" t="s">
        <v>141</v>
      </c>
      <c r="B15" s="25"/>
      <c r="C15" s="29">
        <f>COUNTIF('Vendor COI Tracker'!R5:R304,"No")</f>
        <v>7</v>
      </c>
      <c r="D15" s="25"/>
    </row>
    <row r="16" spans="1:4" ht="28" customHeight="1" x14ac:dyDescent="0.4">
      <c r="A16" s="34" t="s">
        <v>142</v>
      </c>
      <c r="B16" s="25"/>
      <c r="C16" s="37">
        <f ca="1">COUNTIFS('Vendor COI Tracker'!C5:C304,"Subcontractor",'Vendor COI Tracker'!P5:P304,"Expired")</f>
        <v>4</v>
      </c>
      <c r="D16" s="25"/>
    </row>
    <row r="18" spans="1:4" ht="24" customHeight="1" x14ac:dyDescent="0.4">
      <c r="A18" s="30" t="s">
        <v>143</v>
      </c>
      <c r="B18" s="25"/>
      <c r="C18" s="25"/>
      <c r="D18" s="25"/>
    </row>
    <row r="19" spans="1:4" x14ac:dyDescent="0.4">
      <c r="A19" s="20" t="s">
        <v>9</v>
      </c>
      <c r="B19" s="20" t="s">
        <v>144</v>
      </c>
      <c r="C19" s="20" t="s">
        <v>134</v>
      </c>
      <c r="D19" s="20" t="s">
        <v>137</v>
      </c>
    </row>
    <row r="20" spans="1:4" x14ac:dyDescent="0.4">
      <c r="A20" s="21" t="s">
        <v>30</v>
      </c>
      <c r="B20" s="22">
        <f>COUNTIF('Vendor COI Tracker'!H5:H304,A20)</f>
        <v>10</v>
      </c>
      <c r="C20" s="22">
        <f ca="1">COUNTIFS('Vendor COI Tracker'!H5:H304,A20,'Vendor COI Tracker'!P5:P304,"Active")</f>
        <v>6</v>
      </c>
      <c r="D20" s="22">
        <f ca="1">COUNTIFS('Vendor COI Tracker'!H5:H304,A20,'Vendor COI Tracker'!P5:P304,"Expired")</f>
        <v>1</v>
      </c>
    </row>
    <row r="21" spans="1:4" x14ac:dyDescent="0.4">
      <c r="A21" s="21" t="s">
        <v>34</v>
      </c>
      <c r="B21" s="22">
        <f>COUNTIF('Vendor COI Tracker'!H5:H304,A21)</f>
        <v>7</v>
      </c>
      <c r="C21" s="22">
        <f ca="1">COUNTIFS('Vendor COI Tracker'!H5:H304,A21,'Vendor COI Tracker'!P5:P304,"Active")</f>
        <v>3</v>
      </c>
      <c r="D21" s="22">
        <f ca="1">COUNTIFS('Vendor COI Tracker'!H5:H304,A21,'Vendor COI Tracker'!P5:P304,"Expired")</f>
        <v>2</v>
      </c>
    </row>
    <row r="22" spans="1:4" x14ac:dyDescent="0.4">
      <c r="A22" s="21" t="s">
        <v>37</v>
      </c>
      <c r="B22" s="22">
        <f>COUNTIF('Vendor COI Tracker'!H5:H304,A22)</f>
        <v>2</v>
      </c>
      <c r="C22" s="22">
        <f ca="1">COUNTIFS('Vendor COI Tracker'!H5:H304,A22,'Vendor COI Tracker'!P5:P304,"Active")</f>
        <v>1</v>
      </c>
      <c r="D22" s="22">
        <f ca="1">COUNTIFS('Vendor COI Tracker'!H5:H304,A22,'Vendor COI Tracker'!P5:P304,"Expired")</f>
        <v>1</v>
      </c>
    </row>
    <row r="23" spans="1:4" x14ac:dyDescent="0.4">
      <c r="A23" s="21" t="s">
        <v>127</v>
      </c>
      <c r="B23" s="22">
        <f>COUNTIF('Vendor COI Tracker'!H5:H304,A23)</f>
        <v>1</v>
      </c>
      <c r="C23" s="22">
        <f ca="1">COUNTIFS('Vendor COI Tracker'!H5:H304,A23,'Vendor COI Tracker'!P5:P304,"Active")</f>
        <v>0</v>
      </c>
      <c r="D23" s="22">
        <f ca="1">COUNTIFS('Vendor COI Tracker'!H5:H304,A23,'Vendor COI Tracker'!P5:P304,"Expired")</f>
        <v>0</v>
      </c>
    </row>
    <row r="24" spans="1:4" x14ac:dyDescent="0.4">
      <c r="A24" s="21" t="s">
        <v>88</v>
      </c>
      <c r="B24" s="22">
        <f>COUNTIF('Vendor COI Tracker'!H5:H304,A24)</f>
        <v>1</v>
      </c>
      <c r="C24" s="22">
        <f ca="1">COUNTIFS('Vendor COI Tracker'!H5:H304,A24,'Vendor COI Tracker'!P5:P304,"Active")</f>
        <v>1</v>
      </c>
      <c r="D24" s="22">
        <f ca="1">COUNTIFS('Vendor COI Tracker'!H5:H304,A24,'Vendor COI Tracker'!P5:P304,"Expired")</f>
        <v>0</v>
      </c>
    </row>
    <row r="25" spans="1:4" x14ac:dyDescent="0.4">
      <c r="A25" s="21" t="s">
        <v>145</v>
      </c>
      <c r="B25" s="22">
        <f>COUNTIF('Vendor COI Tracker'!H5:H304,A25)</f>
        <v>0</v>
      </c>
      <c r="C25" s="22">
        <f>COUNTIFS('Vendor COI Tracker'!H5:H304,A25,'Vendor COI Tracker'!P5:P304,"Active")</f>
        <v>0</v>
      </c>
      <c r="D25" s="22">
        <f>COUNTIFS('Vendor COI Tracker'!H5:H304,A25,'Vendor COI Tracker'!P5:P304,"Expired")</f>
        <v>0</v>
      </c>
    </row>
    <row r="26" spans="1:4" x14ac:dyDescent="0.4">
      <c r="A26" s="21" t="s">
        <v>146</v>
      </c>
      <c r="B26" s="22">
        <f>COUNTIF('Vendor COI Tracker'!H5:H304,A26)</f>
        <v>0</v>
      </c>
      <c r="C26" s="22">
        <f>COUNTIFS('Vendor COI Tracker'!H5:H304,A26,'Vendor COI Tracker'!P5:P304,"Active")</f>
        <v>0</v>
      </c>
      <c r="D26" s="22">
        <f>COUNTIFS('Vendor COI Tracker'!H5:H304,A26,'Vendor COI Tracker'!P5:P304,"Expired")</f>
        <v>0</v>
      </c>
    </row>
    <row r="28" spans="1:4" ht="24" customHeight="1" x14ac:dyDescent="0.4">
      <c r="A28" s="30" t="s">
        <v>147</v>
      </c>
      <c r="B28" s="25"/>
      <c r="C28" s="25"/>
      <c r="D28" s="25"/>
    </row>
    <row r="29" spans="1:4" x14ac:dyDescent="0.4">
      <c r="A29" s="20" t="s">
        <v>4</v>
      </c>
      <c r="B29" s="20" t="s">
        <v>144</v>
      </c>
      <c r="C29" s="20" t="s">
        <v>134</v>
      </c>
      <c r="D29" s="20" t="s">
        <v>148</v>
      </c>
    </row>
    <row r="30" spans="1:4" x14ac:dyDescent="0.4">
      <c r="A30" s="21" t="s">
        <v>25</v>
      </c>
      <c r="B30" s="22">
        <f>COUNTIF('Vendor COI Tracker'!C5:C304,A30)</f>
        <v>15</v>
      </c>
      <c r="C30" s="22">
        <f ca="1">COUNTIFS('Vendor COI Tracker'!C5:C304,A30,'Vendor COI Tracker'!P5:P304,"Active")</f>
        <v>5</v>
      </c>
      <c r="D30" s="22">
        <f ca="1">B30-C30</f>
        <v>10</v>
      </c>
    </row>
    <row r="31" spans="1:4" x14ac:dyDescent="0.4">
      <c r="A31" s="21" t="s">
        <v>62</v>
      </c>
      <c r="B31" s="22">
        <f>COUNTIF('Vendor COI Tracker'!C5:C304,A31)</f>
        <v>4</v>
      </c>
      <c r="C31" s="22">
        <f ca="1">COUNTIFS('Vendor COI Tracker'!C5:C304,A31,'Vendor COI Tracker'!P5:P304,"Active")</f>
        <v>4</v>
      </c>
      <c r="D31" s="22">
        <f ca="1">B31-C31</f>
        <v>0</v>
      </c>
    </row>
    <row r="32" spans="1:4" x14ac:dyDescent="0.4">
      <c r="A32" s="21" t="s">
        <v>71</v>
      </c>
      <c r="B32" s="22">
        <f>COUNTIF('Vendor COI Tracker'!C5:C304,A32)</f>
        <v>2</v>
      </c>
      <c r="C32" s="22">
        <f ca="1">COUNTIFS('Vendor COI Tracker'!C5:C304,A32,'Vendor COI Tracker'!P5:P304,"Active")</f>
        <v>2</v>
      </c>
      <c r="D32" s="22">
        <f ca="1">B32-C32</f>
        <v>0</v>
      </c>
    </row>
    <row r="33" spans="1:4" x14ac:dyDescent="0.4">
      <c r="A33" s="21" t="s">
        <v>149</v>
      </c>
      <c r="B33" s="22">
        <f>COUNTIF('Vendor COI Tracker'!C5:C304,A33)</f>
        <v>0</v>
      </c>
      <c r="C33" s="22">
        <f>COUNTIFS('Vendor COI Tracker'!C5:C304,A33,'Vendor COI Tracker'!P5:P304,"Active")</f>
        <v>0</v>
      </c>
      <c r="D33" s="22">
        <f>B33-C33</f>
        <v>0</v>
      </c>
    </row>
    <row r="36" spans="1:4" ht="28" customHeight="1" x14ac:dyDescent="0.4">
      <c r="A36" s="32" t="s">
        <v>150</v>
      </c>
      <c r="B36" s="25"/>
      <c r="C36" s="39">
        <f ca="1">IFERROR(COUNTIF('Vendor COI Tracker'!P5:P304,"Active")/COUNTA('Vendor COI Tracker'!A5:A304),0)</f>
        <v>0.52380952380952384</v>
      </c>
      <c r="D36" s="25"/>
    </row>
    <row r="39" spans="1:4" ht="30" customHeight="1" x14ac:dyDescent="0.4">
      <c r="A39" s="38" t="s">
        <v>151</v>
      </c>
      <c r="B39" s="25"/>
      <c r="C39" s="25"/>
      <c r="D39" s="25"/>
    </row>
  </sheetData>
  <mergeCells count="29">
    <mergeCell ref="A39:D39"/>
    <mergeCell ref="C9:D9"/>
    <mergeCell ref="A1:D1"/>
    <mergeCell ref="A5:B5"/>
    <mergeCell ref="C36:D36"/>
    <mergeCell ref="A14:B14"/>
    <mergeCell ref="A8:B8"/>
    <mergeCell ref="C8:D8"/>
    <mergeCell ref="A18:D18"/>
    <mergeCell ref="C7:D7"/>
    <mergeCell ref="A12:D12"/>
    <mergeCell ref="A10:B10"/>
    <mergeCell ref="A13:B13"/>
    <mergeCell ref="C13:D13"/>
    <mergeCell ref="A2:D2"/>
    <mergeCell ref="A9:B9"/>
    <mergeCell ref="A36:B36"/>
    <mergeCell ref="A28:D28"/>
    <mergeCell ref="A6:B6"/>
    <mergeCell ref="A16:B16"/>
    <mergeCell ref="C10:D10"/>
    <mergeCell ref="A7:B7"/>
    <mergeCell ref="C16:D16"/>
    <mergeCell ref="C6:D6"/>
    <mergeCell ref="A15:B15"/>
    <mergeCell ref="C15:D15"/>
    <mergeCell ref="A4:D4"/>
    <mergeCell ref="C5:D5"/>
    <mergeCell ref="C14:D1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"/>
  <sheetViews>
    <sheetView workbookViewId="0"/>
  </sheetViews>
  <sheetFormatPr defaultRowHeight="14.6" x14ac:dyDescent="0.4"/>
  <cols>
    <col min="1" max="1" width="18" customWidth="1"/>
    <col min="2" max="2" width="22" customWidth="1"/>
    <col min="3" max="3" width="18" customWidth="1"/>
    <col min="4" max="4" width="10" customWidth="1"/>
  </cols>
  <sheetData>
    <row r="1" spans="1:4" x14ac:dyDescent="0.4">
      <c r="A1" s="23" t="s">
        <v>152</v>
      </c>
      <c r="B1" s="23" t="s">
        <v>153</v>
      </c>
      <c r="C1" s="23" t="s">
        <v>154</v>
      </c>
      <c r="D1" s="23" t="s">
        <v>155</v>
      </c>
    </row>
    <row r="2" spans="1:4" x14ac:dyDescent="0.4">
      <c r="A2" t="s">
        <v>25</v>
      </c>
      <c r="B2" t="s">
        <v>30</v>
      </c>
      <c r="C2" t="s">
        <v>26</v>
      </c>
      <c r="D2" t="s">
        <v>33</v>
      </c>
    </row>
    <row r="3" spans="1:4" x14ac:dyDescent="0.4">
      <c r="A3" t="s">
        <v>62</v>
      </c>
      <c r="B3" t="s">
        <v>34</v>
      </c>
      <c r="C3" t="s">
        <v>41</v>
      </c>
      <c r="D3" t="s">
        <v>36</v>
      </c>
    </row>
    <row r="4" spans="1:4" x14ac:dyDescent="0.4">
      <c r="A4" t="s">
        <v>71</v>
      </c>
      <c r="B4" t="s">
        <v>37</v>
      </c>
      <c r="C4" t="s">
        <v>93</v>
      </c>
      <c r="D4" t="s">
        <v>156</v>
      </c>
    </row>
    <row r="5" spans="1:4" x14ac:dyDescent="0.4">
      <c r="A5" t="s">
        <v>149</v>
      </c>
      <c r="B5" t="s">
        <v>127</v>
      </c>
      <c r="C5" t="s">
        <v>52</v>
      </c>
    </row>
    <row r="6" spans="1:4" x14ac:dyDescent="0.4">
      <c r="A6" t="s">
        <v>157</v>
      </c>
      <c r="B6" t="s">
        <v>88</v>
      </c>
      <c r="C6" t="s">
        <v>105</v>
      </c>
    </row>
    <row r="7" spans="1:4" x14ac:dyDescent="0.4">
      <c r="A7" t="s">
        <v>158</v>
      </c>
      <c r="B7" t="s">
        <v>145</v>
      </c>
      <c r="C7" t="s">
        <v>121</v>
      </c>
    </row>
    <row r="8" spans="1:4" x14ac:dyDescent="0.4">
      <c r="B8" t="s">
        <v>146</v>
      </c>
      <c r="C8" t="s">
        <v>113</v>
      </c>
    </row>
    <row r="9" spans="1:4" x14ac:dyDescent="0.4">
      <c r="B9" t="s">
        <v>159</v>
      </c>
      <c r="C9" t="s">
        <v>63</v>
      </c>
    </row>
    <row r="10" spans="1:4" x14ac:dyDescent="0.4">
      <c r="B10" t="s">
        <v>160</v>
      </c>
      <c r="C10" t="s">
        <v>72</v>
      </c>
    </row>
    <row r="11" spans="1:4" x14ac:dyDescent="0.4">
      <c r="B11" t="s">
        <v>158</v>
      </c>
      <c r="C11" t="s">
        <v>81</v>
      </c>
    </row>
    <row r="12" spans="1:4" x14ac:dyDescent="0.4">
      <c r="C12" t="s">
        <v>161</v>
      </c>
    </row>
    <row r="13" spans="1:4" x14ac:dyDescent="0.4">
      <c r="C13" t="s">
        <v>162</v>
      </c>
    </row>
    <row r="14" spans="1:4" x14ac:dyDescent="0.4">
      <c r="C14" t="s">
        <v>163</v>
      </c>
    </row>
    <row r="15" spans="1:4" x14ac:dyDescent="0.4">
      <c r="C15" t="s">
        <v>158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Vendor COI Tracker</vt:lpstr>
      <vt:lpstr>Dashboard</vt:lpstr>
      <vt:lpstr>Lookup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Sadaqat Ch</cp:lastModifiedBy>
  <dcterms:created xsi:type="dcterms:W3CDTF">2026-06-16T22:30:53Z</dcterms:created>
  <dcterms:modified xsi:type="dcterms:W3CDTF">2026-06-16T22:42:33Z</dcterms:modified>
</cp:coreProperties>
</file>